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78C8238F-3472-4E30-B036-76285949FF71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Sheet1" sheetId="2" r:id="rId1"/>
    <sheet name="Sheet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0" i="3" l="1"/>
  <c r="Q59" i="3"/>
  <c r="Q58" i="3"/>
  <c r="Q57" i="3"/>
  <c r="Q56" i="3"/>
  <c r="Q55" i="3"/>
  <c r="Q52" i="3"/>
  <c r="Q51" i="3"/>
  <c r="Q50" i="3"/>
  <c r="Q49" i="3"/>
  <c r="Q48" i="3"/>
  <c r="Q47" i="3"/>
  <c r="Q46" i="3"/>
  <c r="Q45" i="3"/>
  <c r="Q44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7" i="3"/>
  <c r="Q16" i="3"/>
  <c r="Q13" i="3"/>
  <c r="Q12" i="3"/>
  <c r="Q11" i="3"/>
  <c r="N60" i="3"/>
  <c r="N59" i="3"/>
  <c r="N58" i="3"/>
  <c r="N57" i="3"/>
  <c r="N56" i="3"/>
  <c r="N55" i="3"/>
  <c r="N52" i="3"/>
  <c r="N51" i="3"/>
  <c r="N50" i="3"/>
  <c r="N49" i="3"/>
  <c r="N48" i="3"/>
  <c r="N47" i="3"/>
  <c r="N46" i="3"/>
  <c r="N45" i="3"/>
  <c r="N44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7" i="3"/>
  <c r="N16" i="3"/>
  <c r="N13" i="3"/>
  <c r="N12" i="3"/>
  <c r="N11" i="3"/>
  <c r="C61" i="3"/>
  <c r="C53" i="3"/>
  <c r="C42" i="3"/>
  <c r="C18" i="3"/>
  <c r="C14" i="3"/>
  <c r="N24" i="2"/>
  <c r="N21" i="2"/>
  <c r="N20" i="2"/>
  <c r="N19" i="2"/>
  <c r="N18" i="2"/>
  <c r="N17" i="2"/>
  <c r="N16" i="2"/>
  <c r="N15" i="2"/>
  <c r="N14" i="2"/>
  <c r="N13" i="2"/>
  <c r="N12" i="2"/>
  <c r="N11" i="2"/>
  <c r="Q24" i="2"/>
  <c r="Q21" i="2"/>
  <c r="Q20" i="2"/>
  <c r="Q19" i="2"/>
  <c r="Q18" i="2"/>
  <c r="Q17" i="2"/>
  <c r="Q16" i="2"/>
  <c r="Q15" i="2"/>
  <c r="Q14" i="2"/>
  <c r="Q13" i="2"/>
  <c r="Q12" i="2"/>
  <c r="Q11" i="2"/>
  <c r="C25" i="2"/>
  <c r="C22" i="2"/>
  <c r="K61" i="3"/>
  <c r="J61" i="3"/>
  <c r="I61" i="3"/>
  <c r="H61" i="3"/>
  <c r="G61" i="3"/>
  <c r="F61" i="3"/>
  <c r="E61" i="3"/>
  <c r="N61" i="3" s="1"/>
  <c r="D61" i="3"/>
  <c r="K53" i="3"/>
  <c r="J53" i="3"/>
  <c r="I53" i="3"/>
  <c r="H53" i="3"/>
  <c r="G53" i="3"/>
  <c r="F53" i="3"/>
  <c r="E53" i="3"/>
  <c r="D53" i="3"/>
  <c r="K42" i="3"/>
  <c r="Q42" i="3" s="1"/>
  <c r="J42" i="3"/>
  <c r="I42" i="3"/>
  <c r="H42" i="3"/>
  <c r="G42" i="3"/>
  <c r="F42" i="3"/>
  <c r="E42" i="3"/>
  <c r="N42" i="3" s="1"/>
  <c r="D42" i="3"/>
  <c r="K18" i="3"/>
  <c r="Q18" i="3" s="1"/>
  <c r="J18" i="3"/>
  <c r="I18" i="3"/>
  <c r="H18" i="3"/>
  <c r="G18" i="3"/>
  <c r="F18" i="3"/>
  <c r="E18" i="3"/>
  <c r="N18" i="3" s="1"/>
  <c r="D18" i="3"/>
  <c r="K14" i="3"/>
  <c r="Q14" i="3" s="1"/>
  <c r="J14" i="3"/>
  <c r="I14" i="3"/>
  <c r="H14" i="3"/>
  <c r="G14" i="3"/>
  <c r="F14" i="3"/>
  <c r="E14" i="3"/>
  <c r="N14" i="3" s="1"/>
  <c r="D14" i="3"/>
  <c r="K25" i="2"/>
  <c r="Q25" i="2" s="1"/>
  <c r="J25" i="2"/>
  <c r="I25" i="2"/>
  <c r="H25" i="2"/>
  <c r="G25" i="2"/>
  <c r="F25" i="2"/>
  <c r="E25" i="2"/>
  <c r="N25" i="2" s="1"/>
  <c r="D25" i="2"/>
  <c r="K22" i="2"/>
  <c r="J22" i="2"/>
  <c r="I22" i="2"/>
  <c r="H22" i="2"/>
  <c r="G22" i="2"/>
  <c r="F22" i="2"/>
  <c r="E22" i="2"/>
  <c r="N22" i="2" s="1"/>
  <c r="D22" i="2"/>
  <c r="C62" i="3" l="1"/>
  <c r="Q53" i="3"/>
  <c r="Q61" i="3"/>
  <c r="N53" i="3"/>
  <c r="D62" i="3"/>
  <c r="K62" i="3"/>
  <c r="F62" i="3"/>
  <c r="G62" i="3"/>
  <c r="Q22" i="2"/>
  <c r="H62" i="3"/>
  <c r="J62" i="3"/>
  <c r="E62" i="3"/>
  <c r="I62" i="3"/>
  <c r="Q62" i="3" l="1"/>
  <c r="N62" i="3"/>
</calcChain>
</file>

<file path=xl/sharedStrings.xml><?xml version="1.0" encoding="utf-8"?>
<sst xmlns="http://schemas.openxmlformats.org/spreadsheetml/2006/main" count="115" uniqueCount="84">
  <si>
    <t>Annexure - 2</t>
  </si>
  <si>
    <t>Page 1</t>
  </si>
  <si>
    <t>No.</t>
  </si>
  <si>
    <t xml:space="preserve">Bank </t>
  </si>
  <si>
    <t>Agri Adv</t>
  </si>
  <si>
    <t>MSME</t>
  </si>
  <si>
    <t>Other PS</t>
  </si>
  <si>
    <t>A/c</t>
  </si>
  <si>
    <t>Amt</t>
  </si>
  <si>
    <t>A/C</t>
  </si>
  <si>
    <t>SUB TOTAL</t>
  </si>
  <si>
    <t>Page 2</t>
  </si>
  <si>
    <t>DCCB</t>
  </si>
  <si>
    <t>GSCARDB</t>
  </si>
  <si>
    <t>GSCB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</si>
  <si>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</si>
  <si>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</si>
  <si>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</si>
  <si>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</si>
  <si>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</si>
  <si>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</si>
  <si>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</si>
  <si>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% of Agri Adv. To Total Adv. Of the corresponding previous quarter</t>
  </si>
  <si>
    <t>% of PSA Adv. To Total Adv. Of the corresponding previous quarter</t>
  </si>
  <si>
    <t>Total for Priority Sector</t>
  </si>
  <si>
    <t>(Amount in Lakhs)</t>
  </si>
  <si>
    <t xml:space="preserve"> Total Adv SEPT.  24</t>
  </si>
  <si>
    <t>Source: Data submmited in rbiacp.slbcindia.com portal by memer banks</t>
  </si>
  <si>
    <t>* SBM Bank is newly added bank. SBM Bank not able to submit the data</t>
  </si>
  <si>
    <t xml:space="preserve">Nationalised Banks                </t>
  </si>
  <si>
    <t>SBI</t>
  </si>
  <si>
    <t>Co-Operative Banks</t>
  </si>
  <si>
    <t>Regional Rural Banks</t>
  </si>
  <si>
    <t>Private Banks</t>
  </si>
  <si>
    <t>Small Finance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</si>
  <si>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</si>
  <si>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</si>
  <si>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</si>
  <si>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</si>
  <si>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</si>
  <si>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</si>
  <si>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</si>
  <si>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</si>
  <si>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</si>
  <si>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</si>
  <si>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</si>
  <si>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State Bank of India</t>
  </si>
  <si>
    <t>Sub Total</t>
  </si>
  <si>
    <t>Baroda Gramin Bank</t>
  </si>
  <si>
    <t>Saurashtra Gramin Bank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</si>
  <si>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</si>
  <si>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</si>
  <si>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</si>
  <si>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</si>
  <si>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</si>
  <si>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</si>
  <si>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</si>
  <si>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</si>
  <si>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</si>
  <si>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</si>
  <si>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</si>
  <si>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</si>
  <si>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</si>
  <si>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</si>
  <si>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</si>
  <si>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</t>
  </si>
  <si>
    <t>RBL Bank</t>
  </si>
  <si>
    <t>South Indian Bank</t>
  </si>
  <si>
    <t>Tamilnad Mercantile Bank</t>
  </si>
  <si>
    <t>Yes Bank</t>
  </si>
  <si>
    <t>Bandhan Bank</t>
  </si>
  <si>
    <t>SBM Bank</t>
  </si>
  <si>
    <t>Equitas Small Fin. Bank</t>
  </si>
  <si>
    <t>Ujjivan Small Fin. Bank</t>
  </si>
  <si>
    <t>Jana Small Fin. Bank</t>
  </si>
  <si>
    <t>AU Small Fin. 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</si>
  <si>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</si>
  <si>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</si>
  <si>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</si>
  <si>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</si>
  <si>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</si>
  <si>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Grand Total</t>
  </si>
  <si>
    <t xml:space="preserve"> Bank Wise Summary of Agriculture, MSME, Other PS and Total PS as of September 2025</t>
  </si>
  <si>
    <t>Bank Wise Summary of Agriculture, MSME, Other PS and Total PS as of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</si>
</sst>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name val="Arial"/>
      <family val="2"/>
    </font>
    <font>
      <b/>
      <sz val="18"/>
      <name val="Arial Black"/>
      <family val="2"/>
    </font>
    <font>
      <b/>
      <sz val="12"/>
      <name val="Arial Black"/>
      <family val="2"/>
    </font>
    <font>
      <b/>
      <sz val="10"/>
      <name val="Arial"/>
      <family val="2"/>
    </font>
    <font>
      <b/>
      <sz val="13"/>
      <name val="Arial"/>
      <family val="2"/>
    </font>
    <font>
      <b/>
      <sz val="12"/>
      <name val="Arial Black"/>
      <family val="2"/>
    </font>
    <font>
      <b/>
      <sz val="13"/>
      <name val="Arial"/>
      <family val="2"/>
    </font>
    <font>
      <b/>
      <sz val="11"/>
      <name val="Arial"/>
      <family val="2"/>
    </font>
    <font>
      <b/>
      <sz val="22"/>
      <name val="Arial Black"/>
      <family val="2"/>
    </font>
    <font>
      <sz val="17"/>
      <name val="Arial Black"/>
      <family val="2"/>
    </font>
    <font>
      <b/>
      <sz val="14"/>
      <name val="Arial Black"/>
      <family val="2"/>
    </font>
    <font>
      <sz val="14"/>
      <name val="Arial Black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4" fillId="2" borderId="0"/>
    <xf numFmtId="0" fontId="4" fillId="3" borderId="0"/>
    <xf numFmtId="0" fontId="4" fillId="4" borderId="0"/>
    <xf numFmtId="0" fontId="4" fillId="5" borderId="0"/>
    <xf numFmtId="0" fontId="4" fillId="6" borderId="0"/>
    <xf numFmtId="0" fontId="4" fillId="7" borderId="0"/>
    <xf numFmtId="0" fontId="4" fillId="8" borderId="0"/>
    <xf numFmtId="0" fontId="4" fillId="9" borderId="0"/>
    <xf numFmtId="0" fontId="4" fillId="10" borderId="0"/>
    <xf numFmtId="0" fontId="4" fillId="11" borderId="0"/>
    <xf numFmtId="0" fontId="4" fillId="12" borderId="0"/>
    <xf numFmtId="0" fontId="4" fillId="13" borderId="0"/>
    <xf numFmtId="0" fontId="5" fillId="14" borderId="0"/>
    <xf numFmtId="0" fontId="5" fillId="15" borderId="0"/>
    <xf numFmtId="0" fontId="5" fillId="16" borderId="0"/>
    <xf numFmtId="0" fontId="5" fillId="17" borderId="0"/>
    <xf numFmtId="0" fontId="5" fillId="18" borderId="0"/>
    <xf numFmtId="0" fontId="5" fillId="19" borderId="0"/>
    <xf numFmtId="0" fontId="5" fillId="20" borderId="0"/>
    <xf numFmtId="0" fontId="5" fillId="21" borderId="0"/>
    <xf numFmtId="0" fontId="5" fillId="22" borderId="0"/>
    <xf numFmtId="0" fontId="5" fillId="23" borderId="0"/>
    <xf numFmtId="0" fontId="5" fillId="24" borderId="0"/>
    <xf numFmtId="0" fontId="5" fillId="25" borderId="0"/>
    <xf numFmtId="0" fontId="6" fillId="26" borderId="0"/>
    <xf numFmtId="0" fontId="7" fillId="27" borderId="1"/>
    <xf numFmtId="0" fontId="8" fillId="28" borderId="2"/>
    <xf numFmtId="0" fontId="9" fillId="0" borderId="0"/>
    <xf numFmtId="0" fontId="10" fillId="29" borderId="0"/>
    <xf numFmtId="0" fontId="11" fillId="0" borderId="3"/>
    <xf numFmtId="0" fontId="12" fillId="0" borderId="4"/>
    <xf numFmtId="0" fontId="13" fillId="0" borderId="5"/>
    <xf numFmtId="0" fontId="13" fillId="0" borderId="0"/>
    <xf numFmtId="0" fontId="14" fillId="30" borderId="1"/>
    <xf numFmtId="0" fontId="15" fillId="0" borderId="6"/>
    <xf numFmtId="0" fontId="16" fillId="31" borderId="0"/>
    <xf numFmtId="0" fontId="1" fillId="0" borderId="0"/>
    <xf numFmtId="0" fontId="4" fillId="0" borderId="0"/>
    <xf numFmtId="0" fontId="4" fillId="32" borderId="7"/>
    <xf numFmtId="0" fontId="17" fillId="27" borderId="8"/>
    <xf numFmtId="0" fontId="18" fillId="0" borderId="0"/>
    <xf numFmtId="0" fontId="19" fillId="0" borderId="9"/>
    <xf numFmtId="0" fontId="20" fillId="0" borderId="0"/>
  </cellStyleXfs>
  <cellXfs count="54">
    <xf numFmtId="0" fontId="0" fillId="0" borderId="0" xfId="0"/>
    <xf numFmtId="0" fontId="2" fillId="0" borderId="0" xfId="37" applyFont="1" applyAlignment="1">
      <alignment horizontal="left"/>
    </xf>
    <xf numFmtId="0" fontId="2" fillId="0" borderId="0" xfId="0" applyFont="1"/>
    <xf numFmtId="2" fontId="2" fillId="0" borderId="0" xfId="37" applyNumberFormat="1" applyFont="1" applyAlignment="1">
      <alignment horizontal="left"/>
    </xf>
    <xf numFmtId="0" fontId="3" fillId="0" borderId="0" xfId="0" applyFont="1"/>
    <xf numFmtId="0" fontId="21" fillId="0" borderId="0" xfId="37" applyFont="1" applyAlignment="1">
      <alignment horizontal="left"/>
    </xf>
    <xf numFmtId="2" fontId="21" fillId="0" borderId="0" xfId="37" applyNumberFormat="1" applyFont="1" applyAlignment="1">
      <alignment horizontal="left"/>
    </xf>
    <xf numFmtId="0" fontId="2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3" fillId="0" borderId="0" xfId="37" applyFont="1" applyAlignment="1">
      <alignment horizontal="center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4" fillId="0" borderId="0" xfId="0" applyFont="1"/>
    <xf numFmtId="0" fontId="25" fillId="0" borderId="0" xfId="0" applyFont="1"/>
    <xf numFmtId="0" fontId="23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" fillId="0" borderId="10" xfId="0" applyFont="1" applyBorder="1"/>
    <xf numFmtId="0" fontId="23" fillId="0" borderId="10" xfId="0" applyFont="1" applyBorder="1"/>
    <xf numFmtId="0" fontId="2" fillId="0" borderId="10" xfId="0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2" fontId="2" fillId="0" borderId="10" xfId="0" applyNumberFormat="1" applyFont="1" applyBorder="1" applyAlignment="1">
      <alignment horizontal="right"/>
    </xf>
    <xf numFmtId="0" fontId="26" fillId="0" borderId="10" xfId="0" applyFont="1" applyBorder="1"/>
    <xf numFmtId="0" fontId="24" fillId="0" borderId="10" xfId="0" applyFont="1" applyBorder="1"/>
    <xf numFmtId="2" fontId="24" fillId="0" borderId="10" xfId="0" applyNumberFormat="1" applyFont="1" applyBorder="1"/>
    <xf numFmtId="0" fontId="3" fillId="0" borderId="0" xfId="37" applyFont="1" applyAlignment="1">
      <alignment horizontal="left" vertical="center"/>
    </xf>
    <xf numFmtId="4" fontId="2" fillId="0" borderId="10" xfId="0" applyNumberFormat="1" applyFont="1" applyBorder="1" applyAlignment="1">
      <alignment horizontal="right"/>
    </xf>
    <xf numFmtId="0" fontId="3" fillId="0" borderId="0" xfId="37" applyFont="1" applyAlignment="1">
      <alignment horizontal="right" vertical="center"/>
    </xf>
    <xf numFmtId="0" fontId="31" fillId="0" borderId="10" xfId="0" applyFont="1" applyBorder="1"/>
    <xf numFmtId="3" fontId="31" fillId="0" borderId="10" xfId="0" applyNumberFormat="1" applyFont="1" applyBorder="1" applyAlignment="1">
      <alignment horizontal="right"/>
    </xf>
    <xf numFmtId="4" fontId="31" fillId="0" borderId="10" xfId="0" applyNumberFormat="1" applyFont="1" applyBorder="1" applyAlignment="1">
      <alignment horizontal="right"/>
    </xf>
    <xf numFmtId="2" fontId="31" fillId="0" borderId="10" xfId="0" applyNumberFormat="1" applyFont="1" applyBorder="1" applyAlignment="1">
      <alignment horizontal="right"/>
    </xf>
    <xf numFmtId="3" fontId="24" fillId="0" borderId="10" xfId="0" applyNumberFormat="1" applyFont="1" applyBorder="1"/>
    <xf numFmtId="3" fontId="31" fillId="0" borderId="10" xfId="0" applyNumberFormat="1" applyFont="1" applyBorder="1"/>
    <xf numFmtId="2" fontId="31" fillId="0" borderId="10" xfId="0" applyNumberFormat="1" applyFont="1" applyBorder="1"/>
    <xf numFmtId="0" fontId="0" fillId="0" borderId="10" xfId="0" applyBorder="1"/>
    <xf numFmtId="0" fontId="31" fillId="0" borderId="10" xfId="37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2" fontId="31" fillId="0" borderId="10" xfId="37" applyNumberFormat="1" applyFont="1" applyBorder="1" applyAlignment="1">
      <alignment horizontal="center" vertical="center" wrapText="1"/>
    </xf>
    <xf numFmtId="17" fontId="31" fillId="0" borderId="10" xfId="37" applyNumberFormat="1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/>
    </xf>
    <xf numFmtId="0" fontId="31" fillId="0" borderId="10" xfId="0" applyFont="1" applyBorder="1"/>
    <xf numFmtId="0" fontId="23" fillId="0" borderId="10" xfId="0" applyFont="1" applyBorder="1"/>
    <xf numFmtId="3" fontId="23" fillId="0" borderId="10" xfId="0" applyNumberFormat="1" applyFont="1" applyBorder="1" applyAlignment="1">
      <alignment horizontal="right"/>
    </xf>
    <xf numFmtId="0" fontId="31" fillId="0" borderId="10" xfId="37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0" fillId="0" borderId="0" xfId="37" applyFont="1" applyAlignment="1">
      <alignment horizontal="center" vertical="center"/>
    </xf>
    <xf numFmtId="0" fontId="31" fillId="0" borderId="10" xfId="37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17" fontId="31" fillId="0" borderId="10" xfId="37" applyNumberFormat="1" applyFont="1" applyBorder="1" applyAlignment="1">
      <alignment horizontal="center"/>
    </xf>
    <xf numFmtId="0" fontId="31" fillId="0" borderId="10" xfId="37" applyFont="1" applyBorder="1" applyAlignment="1">
      <alignment horizontal="center"/>
    </xf>
    <xf numFmtId="0" fontId="31" fillId="0" borderId="10" xfId="0" applyFont="1" applyBorder="1" applyAlignment="1">
      <alignment horizontal="center" vertical="center" wrapText="1"/>
    </xf>
    <xf numFmtId="0" fontId="26" fillId="0" borderId="10" xfId="0" applyFont="1" applyBorder="1"/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38" xr:uid="{00000000-0005-0000-0000-000026000000}"/>
    <cellStyle name="Note 2" xfId="39" xr:uid="{00000000-0005-0000-0000-000027000000}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5"/>
  <sheetViews>
    <sheetView tabSelected="1" view="pageBreakPreview" topLeftCell="A3" zoomScale="80" zoomScaleNormal="90" zoomScaleSheetLayoutView="80" workbookViewId="0">
      <selection activeCell="F8" sqref="F8:G8"/>
    </sheetView>
  </sheetViews>
  <sheetFormatPr defaultRowHeight="15" x14ac:dyDescent="0.25"/>
  <cols>
    <col min="1" max="1" width="7.140625" style="2" customWidth="1"/>
    <col min="2" max="2" width="33.28515625" style="2" customWidth="1"/>
    <col min="3" max="3" width="18.85546875" style="2" customWidth="1"/>
    <col min="4" max="4" width="15.5703125" style="2" customWidth="1"/>
    <col min="5" max="5" width="15.7109375" style="2" customWidth="1"/>
    <col min="6" max="6" width="14.85546875" style="2" customWidth="1"/>
    <col min="7" max="7" width="16.42578125" style="2" customWidth="1"/>
    <col min="8" max="8" width="16.140625" style="2" customWidth="1"/>
    <col min="9" max="9" width="16.5703125" style="2" customWidth="1"/>
    <col min="10" max="10" width="16.140625" style="2" customWidth="1"/>
    <col min="11" max="11" width="19.28515625" style="2" bestFit="1" customWidth="1"/>
    <col min="12" max="16" width="14.5703125" style="2" customWidth="1"/>
    <col min="17" max="17" width="14.7109375" style="2" customWidth="1"/>
    <col min="18" max="18" width="9.140625" style="2" customWidth="1"/>
    <col min="19" max="16384" width="9.140625" style="2"/>
  </cols>
  <sheetData>
    <row r="1" spans="1:17" hidden="1" x14ac:dyDescent="0.25"/>
    <row r="2" spans="1:17" hidden="1" x14ac:dyDescent="0.25"/>
    <row r="3" spans="1:17" ht="33.75" x14ac:dyDescent="0.25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17" ht="26.25" x14ac:dyDescent="0.25">
      <c r="A4" s="47" t="s">
        <v>82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</row>
    <row r="5" spans="1:17" ht="15.75" x14ac:dyDescent="0.25">
      <c r="A5" s="1"/>
      <c r="B5" s="1"/>
      <c r="D5" s="1"/>
      <c r="E5" s="1"/>
      <c r="F5" s="3"/>
      <c r="G5" s="1"/>
      <c r="H5" s="1"/>
      <c r="I5" s="1"/>
      <c r="J5" s="1"/>
      <c r="K5" s="1"/>
      <c r="L5" s="1"/>
      <c r="M5" s="1"/>
      <c r="N5" s="3"/>
      <c r="O5" s="3"/>
      <c r="P5" s="3"/>
      <c r="Q5" s="9" t="s">
        <v>1</v>
      </c>
    </row>
    <row r="6" spans="1:17" ht="23.25" x14ac:dyDescent="0.35">
      <c r="A6" s="5"/>
      <c r="B6" s="5"/>
      <c r="C6"/>
      <c r="D6" s="5"/>
      <c r="E6" s="5"/>
      <c r="F6" s="6"/>
      <c r="G6" s="5"/>
      <c r="H6" s="5"/>
      <c r="I6" s="5"/>
      <c r="J6" s="5"/>
      <c r="K6" s="5"/>
      <c r="L6" s="5"/>
      <c r="M6" s="5"/>
      <c r="N6" s="26"/>
      <c r="Q6" s="28" t="s">
        <v>25</v>
      </c>
    </row>
    <row r="7" spans="1:17" ht="23.25" customHeight="1" x14ac:dyDescent="0.45">
      <c r="A7" s="45" t="s">
        <v>2</v>
      </c>
      <c r="B7" s="45" t="s">
        <v>3</v>
      </c>
      <c r="C7" s="45" t="s">
        <v>26</v>
      </c>
      <c r="D7" s="50">
        <v>45901</v>
      </c>
      <c r="E7" s="51"/>
      <c r="F7" s="51"/>
      <c r="G7" s="51"/>
      <c r="H7" s="51"/>
      <c r="I7" s="51"/>
      <c r="J7" s="51"/>
      <c r="K7" s="51"/>
      <c r="L7" s="52" t="s">
        <v>22</v>
      </c>
      <c r="M7" s="52"/>
      <c r="N7" s="52"/>
      <c r="O7" s="52" t="s">
        <v>23</v>
      </c>
      <c r="P7" s="52"/>
      <c r="Q7" s="52"/>
    </row>
    <row r="8" spans="1:17" ht="36" customHeight="1" x14ac:dyDescent="0.25">
      <c r="A8" s="45"/>
      <c r="B8" s="45"/>
      <c r="C8" s="45"/>
      <c r="D8" s="48" t="s">
        <v>4</v>
      </c>
      <c r="E8" s="49"/>
      <c r="F8" s="48" t="s">
        <v>5</v>
      </c>
      <c r="G8" s="49"/>
      <c r="H8" s="48" t="s">
        <v>6</v>
      </c>
      <c r="I8" s="49"/>
      <c r="J8" s="45" t="s">
        <v>24</v>
      </c>
      <c r="K8" s="45"/>
      <c r="L8" s="52"/>
      <c r="M8" s="52"/>
      <c r="N8" s="52"/>
      <c r="O8" s="52"/>
      <c r="P8" s="52"/>
      <c r="Q8" s="52"/>
    </row>
    <row r="9" spans="1:17" s="4" customFormat="1" ht="53.25" customHeight="1" x14ac:dyDescent="0.25">
      <c r="A9" s="45"/>
      <c r="B9" s="45"/>
      <c r="C9" s="45"/>
      <c r="D9" s="37" t="s">
        <v>7</v>
      </c>
      <c r="E9" s="38" t="s">
        <v>8</v>
      </c>
      <c r="F9" s="39" t="s">
        <v>7</v>
      </c>
      <c r="G9" s="38" t="s">
        <v>8</v>
      </c>
      <c r="H9" s="37" t="s">
        <v>7</v>
      </c>
      <c r="I9" s="38" t="s">
        <v>8</v>
      </c>
      <c r="J9" s="37" t="s">
        <v>9</v>
      </c>
      <c r="K9" s="37" t="s">
        <v>8</v>
      </c>
      <c r="L9" s="40">
        <v>45717</v>
      </c>
      <c r="M9" s="40">
        <v>45809</v>
      </c>
      <c r="N9" s="40">
        <v>45901</v>
      </c>
      <c r="O9" s="40">
        <v>45717</v>
      </c>
      <c r="P9" s="40">
        <v>45809</v>
      </c>
      <c r="Q9" s="40">
        <v>45901</v>
      </c>
    </row>
    <row r="10" spans="1:17" ht="18.75" customHeight="1" x14ac:dyDescent="0.4">
      <c r="A10" s="18"/>
      <c r="B10" s="19" t="s">
        <v>29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</row>
    <row r="11" spans="1:17" x14ac:dyDescent="0.25">
      <c r="A11" s="18">
        <v>1</v>
      </c>
      <c r="B11" s="18" t="s">
        <v>35</v>
      </c>
      <c r="C11" s="21">
        <v>11900841</v>
      </c>
      <c r="D11" s="21">
        <v>1068205</v>
      </c>
      <c r="E11" s="21">
        <v>3139450</v>
      </c>
      <c r="F11" s="21">
        <v>205767</v>
      </c>
      <c r="G11" s="21">
        <v>2527293</v>
      </c>
      <c r="H11" s="21">
        <v>117095</v>
      </c>
      <c r="I11" s="21">
        <v>1091911</v>
      </c>
      <c r="J11" s="21">
        <v>1391067</v>
      </c>
      <c r="K11" s="21">
        <v>6758654</v>
      </c>
      <c r="L11" s="27">
        <v>26.783941923141469</v>
      </c>
      <c r="M11" s="27">
        <v>26.719291961257841</v>
      </c>
      <c r="N11" s="22">
        <f t="shared" ref="N11:N22" si="0">(E11/C11)*100</f>
        <v>26.380068433819087</v>
      </c>
      <c r="O11" s="22">
        <v>57.52816790403471</v>
      </c>
      <c r="P11" s="22">
        <v>57.48645224841988</v>
      </c>
      <c r="Q11" s="22">
        <f t="shared" ref="Q11:Q22" si="1">(K11/C11)*100</f>
        <v>56.791398187741528</v>
      </c>
    </row>
    <row r="12" spans="1:17" x14ac:dyDescent="0.25">
      <c r="A12" s="18">
        <v>2</v>
      </c>
      <c r="B12" s="18" t="s">
        <v>36</v>
      </c>
      <c r="C12" s="21">
        <v>2870322</v>
      </c>
      <c r="D12" s="21">
        <v>200923</v>
      </c>
      <c r="E12" s="21">
        <v>740442</v>
      </c>
      <c r="F12" s="21">
        <v>76062</v>
      </c>
      <c r="G12" s="21">
        <v>936452</v>
      </c>
      <c r="H12" s="21">
        <v>37818</v>
      </c>
      <c r="I12" s="21">
        <v>406417</v>
      </c>
      <c r="J12" s="21">
        <v>314803</v>
      </c>
      <c r="K12" s="21">
        <v>2083312</v>
      </c>
      <c r="L12" s="27">
        <v>25.618410633810228</v>
      </c>
      <c r="M12" s="27">
        <v>25.153403057724656</v>
      </c>
      <c r="N12" s="22">
        <f t="shared" si="0"/>
        <v>25.796478583239089</v>
      </c>
      <c r="O12" s="22">
        <v>68.359847316944538</v>
      </c>
      <c r="P12" s="22">
        <v>72.010348065375823</v>
      </c>
      <c r="Q12" s="22">
        <f t="shared" si="1"/>
        <v>72.581125044507203</v>
      </c>
    </row>
    <row r="13" spans="1:17" x14ac:dyDescent="0.25">
      <c r="A13" s="18">
        <v>3</v>
      </c>
      <c r="B13" s="18" t="s">
        <v>37</v>
      </c>
      <c r="C13" s="21">
        <v>640954</v>
      </c>
      <c r="D13" s="21">
        <v>5206</v>
      </c>
      <c r="E13" s="21">
        <v>77985</v>
      </c>
      <c r="F13" s="21">
        <v>8871</v>
      </c>
      <c r="G13" s="21">
        <v>316537</v>
      </c>
      <c r="H13" s="21">
        <v>6197</v>
      </c>
      <c r="I13" s="21">
        <v>81333</v>
      </c>
      <c r="J13" s="21">
        <v>20274</v>
      </c>
      <c r="K13" s="21">
        <v>475855</v>
      </c>
      <c r="L13" s="27">
        <v>15.258489935473921</v>
      </c>
      <c r="M13" s="27">
        <v>12.800205099247592</v>
      </c>
      <c r="N13" s="22">
        <f t="shared" si="0"/>
        <v>12.167019786131299</v>
      </c>
      <c r="O13" s="22">
        <v>75.188736642758599</v>
      </c>
      <c r="P13" s="22">
        <v>75.774760785153674</v>
      </c>
      <c r="Q13" s="22">
        <f t="shared" si="1"/>
        <v>74.241677249849445</v>
      </c>
    </row>
    <row r="14" spans="1:17" x14ac:dyDescent="0.25">
      <c r="A14" s="18">
        <v>4</v>
      </c>
      <c r="B14" s="18" t="s">
        <v>38</v>
      </c>
      <c r="C14" s="21">
        <v>1676401</v>
      </c>
      <c r="D14" s="21">
        <v>40122</v>
      </c>
      <c r="E14" s="21">
        <v>193870</v>
      </c>
      <c r="F14" s="21">
        <v>23458</v>
      </c>
      <c r="G14" s="21">
        <v>559052</v>
      </c>
      <c r="H14" s="21">
        <v>20816</v>
      </c>
      <c r="I14" s="21">
        <v>180449</v>
      </c>
      <c r="J14" s="21">
        <v>84396</v>
      </c>
      <c r="K14" s="21">
        <v>933371</v>
      </c>
      <c r="L14" s="27">
        <v>12.811251695891865</v>
      </c>
      <c r="M14" s="27">
        <v>11.804144798832896</v>
      </c>
      <c r="N14" s="22">
        <f t="shared" si="0"/>
        <v>11.564655473242977</v>
      </c>
      <c r="O14" s="22">
        <v>61.893773321792992</v>
      </c>
      <c r="P14" s="22">
        <v>58.935532491428354</v>
      </c>
      <c r="Q14" s="22">
        <f t="shared" si="1"/>
        <v>55.677072490412492</v>
      </c>
    </row>
    <row r="15" spans="1:17" x14ac:dyDescent="0.25">
      <c r="A15" s="18">
        <v>5</v>
      </c>
      <c r="B15" s="18" t="s">
        <v>39</v>
      </c>
      <c r="C15" s="21">
        <v>1585653</v>
      </c>
      <c r="D15" s="21">
        <v>69312</v>
      </c>
      <c r="E15" s="21">
        <v>251351</v>
      </c>
      <c r="F15" s="21">
        <v>25514</v>
      </c>
      <c r="G15" s="21">
        <v>656497</v>
      </c>
      <c r="H15" s="21">
        <v>30637</v>
      </c>
      <c r="I15" s="21">
        <v>287248</v>
      </c>
      <c r="J15" s="21">
        <v>125463</v>
      </c>
      <c r="K15" s="21">
        <v>1195096</v>
      </c>
      <c r="L15" s="27">
        <v>17.144984986611512</v>
      </c>
      <c r="M15" s="27">
        <v>16.271429195462854</v>
      </c>
      <c r="N15" s="22">
        <f t="shared" si="0"/>
        <v>15.851576605978735</v>
      </c>
      <c r="O15" s="22">
        <v>77.328733966818206</v>
      </c>
      <c r="P15" s="22">
        <v>76.720987275184555</v>
      </c>
      <c r="Q15" s="22">
        <f t="shared" si="1"/>
        <v>75.369327337065556</v>
      </c>
    </row>
    <row r="16" spans="1:17" x14ac:dyDescent="0.25">
      <c r="A16" s="18">
        <v>6</v>
      </c>
      <c r="B16" s="18" t="s">
        <v>40</v>
      </c>
      <c r="C16" s="21">
        <v>1805124</v>
      </c>
      <c r="D16" s="21">
        <v>9612</v>
      </c>
      <c r="E16" s="21">
        <v>53179</v>
      </c>
      <c r="F16" s="21">
        <v>15623</v>
      </c>
      <c r="G16" s="21">
        <v>576427</v>
      </c>
      <c r="H16" s="21">
        <v>14002</v>
      </c>
      <c r="I16" s="21">
        <v>194455</v>
      </c>
      <c r="J16" s="21">
        <v>39237</v>
      </c>
      <c r="K16" s="21">
        <v>824061</v>
      </c>
      <c r="L16" s="27">
        <v>2.9216863740481642</v>
      </c>
      <c r="M16" s="27">
        <v>2.8346809005985238</v>
      </c>
      <c r="N16" s="22">
        <f t="shared" si="0"/>
        <v>2.9460026014833329</v>
      </c>
      <c r="O16" s="22">
        <v>43.829629171051813</v>
      </c>
      <c r="P16" s="22">
        <v>46.119782319788136</v>
      </c>
      <c r="Q16" s="22">
        <f t="shared" si="1"/>
        <v>45.651212880666371</v>
      </c>
    </row>
    <row r="17" spans="1:17" x14ac:dyDescent="0.25">
      <c r="A17" s="18">
        <v>7</v>
      </c>
      <c r="B17" s="18" t="s">
        <v>41</v>
      </c>
      <c r="C17" s="21">
        <v>749633</v>
      </c>
      <c r="D17" s="21">
        <v>12907</v>
      </c>
      <c r="E17" s="21">
        <v>54668</v>
      </c>
      <c r="F17" s="21">
        <v>12650</v>
      </c>
      <c r="G17" s="21">
        <v>261909</v>
      </c>
      <c r="H17" s="21">
        <v>7009</v>
      </c>
      <c r="I17" s="21">
        <v>84759</v>
      </c>
      <c r="J17" s="21">
        <v>32566</v>
      </c>
      <c r="K17" s="21">
        <v>401336</v>
      </c>
      <c r="L17" s="27">
        <v>9.4101101032391288</v>
      </c>
      <c r="M17" s="27">
        <v>7.758700055238446</v>
      </c>
      <c r="N17" s="22">
        <f t="shared" si="0"/>
        <v>7.2926351961559863</v>
      </c>
      <c r="O17" s="22">
        <v>64.058207649539014</v>
      </c>
      <c r="P17" s="22">
        <v>49.40231032377482</v>
      </c>
      <c r="Q17" s="22">
        <f t="shared" si="1"/>
        <v>53.537664430461305</v>
      </c>
    </row>
    <row r="18" spans="1:17" x14ac:dyDescent="0.25">
      <c r="A18" s="18">
        <v>8</v>
      </c>
      <c r="B18" s="18" t="s">
        <v>42</v>
      </c>
      <c r="C18" s="21">
        <v>2580731</v>
      </c>
      <c r="D18" s="21">
        <v>37486</v>
      </c>
      <c r="E18" s="21">
        <v>244354</v>
      </c>
      <c r="F18" s="21">
        <v>33234</v>
      </c>
      <c r="G18" s="21">
        <v>978080</v>
      </c>
      <c r="H18" s="21">
        <v>23812</v>
      </c>
      <c r="I18" s="21">
        <v>240141</v>
      </c>
      <c r="J18" s="21">
        <v>94532</v>
      </c>
      <c r="K18" s="21">
        <v>1462574</v>
      </c>
      <c r="L18" s="27">
        <v>9.2681237938841221</v>
      </c>
      <c r="M18" s="27">
        <v>8.953517092276158</v>
      </c>
      <c r="N18" s="22">
        <f t="shared" si="0"/>
        <v>9.4684025572599388</v>
      </c>
      <c r="O18" s="22">
        <v>52.368507132475216</v>
      </c>
      <c r="P18" s="22">
        <v>53.077355500739372</v>
      </c>
      <c r="Q18" s="22">
        <f t="shared" si="1"/>
        <v>56.672857419080103</v>
      </c>
    </row>
    <row r="19" spans="1:17" x14ac:dyDescent="0.25">
      <c r="A19" s="18">
        <v>9</v>
      </c>
      <c r="B19" s="18" t="s">
        <v>43</v>
      </c>
      <c r="C19" s="21">
        <v>111798</v>
      </c>
      <c r="D19" s="21">
        <v>459</v>
      </c>
      <c r="E19" s="21">
        <v>10197</v>
      </c>
      <c r="F19" s="21">
        <v>2083</v>
      </c>
      <c r="G19" s="21">
        <v>43974</v>
      </c>
      <c r="H19" s="21">
        <v>1433</v>
      </c>
      <c r="I19" s="21">
        <v>11681</v>
      </c>
      <c r="J19" s="21">
        <v>3975</v>
      </c>
      <c r="K19" s="21">
        <v>65852</v>
      </c>
      <c r="L19" s="27">
        <v>7.1474226091763402</v>
      </c>
      <c r="M19" s="27">
        <v>5.0473998620792795</v>
      </c>
      <c r="N19" s="22">
        <f t="shared" si="0"/>
        <v>9.1209145065206894</v>
      </c>
      <c r="O19" s="22">
        <v>49.572450248756219</v>
      </c>
      <c r="P19" s="22">
        <v>48.006380910442928</v>
      </c>
      <c r="Q19" s="22">
        <f t="shared" si="1"/>
        <v>58.902663732803809</v>
      </c>
    </row>
    <row r="20" spans="1:17" x14ac:dyDescent="0.25">
      <c r="A20" s="18">
        <v>10</v>
      </c>
      <c r="B20" s="18" t="s">
        <v>44</v>
      </c>
      <c r="C20" s="21">
        <v>3356131</v>
      </c>
      <c r="D20" s="21">
        <v>135540</v>
      </c>
      <c r="E20" s="21">
        <v>607928</v>
      </c>
      <c r="F20" s="21">
        <v>51400</v>
      </c>
      <c r="G20" s="21">
        <v>1012740</v>
      </c>
      <c r="H20" s="21">
        <v>22914</v>
      </c>
      <c r="I20" s="21">
        <v>218383</v>
      </c>
      <c r="J20" s="21">
        <v>209854</v>
      </c>
      <c r="K20" s="21">
        <v>1839052</v>
      </c>
      <c r="L20" s="27">
        <v>19.727917622701316</v>
      </c>
      <c r="M20" s="27">
        <v>19.11165895936055</v>
      </c>
      <c r="N20" s="22">
        <f t="shared" si="0"/>
        <v>18.113953239608346</v>
      </c>
      <c r="O20" s="22">
        <v>58.989257137734974</v>
      </c>
      <c r="P20" s="22">
        <v>57.100021437540192</v>
      </c>
      <c r="Q20" s="22">
        <f t="shared" si="1"/>
        <v>54.796788325604695</v>
      </c>
    </row>
    <row r="21" spans="1:17" x14ac:dyDescent="0.25">
      <c r="A21" s="18">
        <v>11</v>
      </c>
      <c r="B21" s="18" t="s">
        <v>45</v>
      </c>
      <c r="C21" s="21">
        <v>713271</v>
      </c>
      <c r="D21" s="21">
        <v>11615</v>
      </c>
      <c r="E21" s="21">
        <v>35357</v>
      </c>
      <c r="F21" s="21">
        <v>13876</v>
      </c>
      <c r="G21" s="21">
        <v>270090</v>
      </c>
      <c r="H21" s="21">
        <v>16511</v>
      </c>
      <c r="I21" s="21">
        <v>314811</v>
      </c>
      <c r="J21" s="21">
        <v>42002</v>
      </c>
      <c r="K21" s="21">
        <v>620258</v>
      </c>
      <c r="L21" s="27">
        <v>5.1458927159521455</v>
      </c>
      <c r="M21" s="27">
        <v>5.1328221115371298</v>
      </c>
      <c r="N21" s="22">
        <f t="shared" si="0"/>
        <v>4.9570219453756001</v>
      </c>
      <c r="O21" s="22">
        <v>72.530152786304839</v>
      </c>
      <c r="P21" s="22">
        <v>74.650326680283314</v>
      </c>
      <c r="Q21" s="22">
        <f t="shared" si="1"/>
        <v>86.959654885730657</v>
      </c>
    </row>
    <row r="22" spans="1:17" s="13" customFormat="1" ht="22.5" x14ac:dyDescent="0.45">
      <c r="A22" s="41" t="s">
        <v>47</v>
      </c>
      <c r="B22" s="42"/>
      <c r="C22" s="30">
        <f t="shared" ref="C22" si="2">SUM(C11:C21)</f>
        <v>27990859</v>
      </c>
      <c r="D22" s="30">
        <f>SUM(D11:D21)</f>
        <v>1591387</v>
      </c>
      <c r="E22" s="30">
        <f>SUM(E11:E21)</f>
        <v>5408781</v>
      </c>
      <c r="F22" s="30">
        <f t="shared" ref="F22:K22" si="3">SUM(F11:F21)</f>
        <v>468538</v>
      </c>
      <c r="G22" s="30">
        <f t="shared" si="3"/>
        <v>8139051</v>
      </c>
      <c r="H22" s="30">
        <f t="shared" si="3"/>
        <v>298244</v>
      </c>
      <c r="I22" s="30">
        <f t="shared" si="3"/>
        <v>3111588</v>
      </c>
      <c r="J22" s="30">
        <f t="shared" si="3"/>
        <v>2358169</v>
      </c>
      <c r="K22" s="30">
        <f t="shared" si="3"/>
        <v>16659421</v>
      </c>
      <c r="L22" s="31">
        <v>20.036606113475035</v>
      </c>
      <c r="M22" s="31">
        <v>19.514599447799892</v>
      </c>
      <c r="N22" s="32">
        <f t="shared" si="0"/>
        <v>19.323383394557485</v>
      </c>
      <c r="O22" s="32">
        <v>59.772098214953964</v>
      </c>
      <c r="P22" s="32">
        <v>59.552888232451537</v>
      </c>
      <c r="Q22" s="32">
        <f t="shared" si="1"/>
        <v>59.517362436072432</v>
      </c>
    </row>
    <row r="23" spans="1:17" s="14" customFormat="1" ht="19.5" x14ac:dyDescent="0.4">
      <c r="A23" s="19"/>
      <c r="B23" s="43" t="s">
        <v>30</v>
      </c>
      <c r="C23" s="43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</row>
    <row r="24" spans="1:17" x14ac:dyDescent="0.25">
      <c r="A24" s="18">
        <v>12</v>
      </c>
      <c r="B24" s="18" t="s">
        <v>46</v>
      </c>
      <c r="C24" s="21">
        <v>16016359</v>
      </c>
      <c r="D24" s="21">
        <v>371685</v>
      </c>
      <c r="E24" s="21">
        <v>1555690</v>
      </c>
      <c r="F24" s="21">
        <v>149072</v>
      </c>
      <c r="G24" s="21">
        <v>3345804</v>
      </c>
      <c r="H24" s="21">
        <v>178739</v>
      </c>
      <c r="I24" s="21">
        <v>2117840</v>
      </c>
      <c r="J24" s="21">
        <v>699496</v>
      </c>
      <c r="K24" s="21">
        <v>7019334</v>
      </c>
      <c r="L24" s="27">
        <v>10.113552024281486</v>
      </c>
      <c r="M24" s="27">
        <v>9.8904845093272069</v>
      </c>
      <c r="N24" s="22">
        <f>(E24/C24)*100</f>
        <v>9.7131314301833509</v>
      </c>
      <c r="O24" s="22">
        <v>39.811333404605769</v>
      </c>
      <c r="P24" s="22">
        <v>44.377185088032626</v>
      </c>
      <c r="Q24" s="22">
        <f>(K24/C24)*100</f>
        <v>43.826028125368566</v>
      </c>
    </row>
    <row r="25" spans="1:17" s="13" customFormat="1" ht="22.5" x14ac:dyDescent="0.45">
      <c r="A25" s="41" t="s">
        <v>47</v>
      </c>
      <c r="B25" s="42"/>
      <c r="C25" s="30">
        <f t="shared" ref="C25" si="4">SUM(C24:C24)</f>
        <v>16016359</v>
      </c>
      <c r="D25" s="30">
        <f>SUM(D24:D24)</f>
        <v>371685</v>
      </c>
      <c r="E25" s="30">
        <f>SUM(E24:E24)</f>
        <v>1555690</v>
      </c>
      <c r="F25" s="30">
        <f t="shared" ref="F25:K25" si="5">SUM(F24:F24)</f>
        <v>149072</v>
      </c>
      <c r="G25" s="30">
        <f t="shared" si="5"/>
        <v>3345804</v>
      </c>
      <c r="H25" s="30">
        <f t="shared" si="5"/>
        <v>178739</v>
      </c>
      <c r="I25" s="30">
        <f t="shared" si="5"/>
        <v>2117840</v>
      </c>
      <c r="J25" s="30">
        <f t="shared" si="5"/>
        <v>699496</v>
      </c>
      <c r="K25" s="30">
        <f t="shared" si="5"/>
        <v>7019334</v>
      </c>
      <c r="L25" s="31">
        <v>10.113552024281486</v>
      </c>
      <c r="M25" s="31">
        <v>9.8904845093272069</v>
      </c>
      <c r="N25" s="32">
        <f>(E25/C25)*100</f>
        <v>9.7131314301833509</v>
      </c>
      <c r="O25" s="32">
        <v>39.811333404605769</v>
      </c>
      <c r="P25" s="32">
        <v>44.377185088032626</v>
      </c>
      <c r="Q25" s="32">
        <f>(K25/C25)*100</f>
        <v>43.826028125368566</v>
      </c>
    </row>
    <row r="26" spans="1:17" s="14" customFormat="1" ht="19.5" hidden="1" x14ac:dyDescent="0.4">
      <c r="A26" s="19"/>
      <c r="B26" s="43"/>
      <c r="C26" s="43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</row>
    <row r="27" spans="1:17" hidden="1" x14ac:dyDescent="0.25">
      <c r="A27" s="18"/>
      <c r="B27" s="18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</row>
    <row r="28" spans="1:17" x14ac:dyDescent="0.25">
      <c r="A28" s="18"/>
      <c r="B28" s="18" t="s">
        <v>27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17" x14ac:dyDescent="0.25">
      <c r="A29" s="18"/>
      <c r="B29" s="18" t="s">
        <v>28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</row>
    <row r="30" spans="1:17" x14ac:dyDescent="0.25"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spans="1:17" x14ac:dyDescent="0.25"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 x14ac:dyDescent="0.25"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3:17" x14ac:dyDescent="0.25"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pans="3:17" x14ac:dyDescent="0.25"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pans="3:17" x14ac:dyDescent="0.25"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3:17" x14ac:dyDescent="0.25"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</row>
    <row r="37" spans="3:17" x14ac:dyDescent="0.25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</row>
    <row r="38" spans="3:17" x14ac:dyDescent="0.25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</row>
    <row r="39" spans="3:17" x14ac:dyDescent="0.25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</row>
    <row r="40" spans="3:17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</row>
    <row r="41" spans="3:17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</row>
    <row r="42" spans="3:17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</row>
    <row r="43" spans="3:17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</row>
    <row r="44" spans="3:17" x14ac:dyDescent="0.25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</row>
    <row r="45" spans="3:17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</sheetData>
  <mergeCells count="16">
    <mergeCell ref="A3:Q3"/>
    <mergeCell ref="A4:Q4"/>
    <mergeCell ref="D8:E8"/>
    <mergeCell ref="F8:G8"/>
    <mergeCell ref="H8:I8"/>
    <mergeCell ref="A7:A9"/>
    <mergeCell ref="B7:B9"/>
    <mergeCell ref="C7:C9"/>
    <mergeCell ref="D7:K7"/>
    <mergeCell ref="L7:N8"/>
    <mergeCell ref="O7:Q8"/>
    <mergeCell ref="A22:B22"/>
    <mergeCell ref="B23:Q23"/>
    <mergeCell ref="A25:B25"/>
    <mergeCell ref="B26:Q26"/>
    <mergeCell ref="J8:K8"/>
  </mergeCells>
  <phoneticPr fontId="1" type="noConversion"/>
  <printOptions horizontalCentered="1" verticalCentered="1"/>
  <pageMargins left="0.59055118110236227" right="0.59055118110236227" top="0.39370078740157483" bottom="0.39370078740157483" header="0" footer="0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4"/>
  <sheetViews>
    <sheetView view="pageBreakPreview" zoomScale="80" zoomScaleSheetLayoutView="80" workbookViewId="0">
      <selection activeCell="O7" sqref="O7:Q8"/>
    </sheetView>
  </sheetViews>
  <sheetFormatPr defaultRowHeight="12.75" x14ac:dyDescent="0.2"/>
  <cols>
    <col min="1" max="1" width="6.42578125" customWidth="1"/>
    <col min="2" max="2" width="38.85546875" customWidth="1"/>
    <col min="3" max="3" width="20.5703125" customWidth="1"/>
    <col min="4" max="4" width="16.85546875" customWidth="1"/>
    <col min="5" max="5" width="18.85546875" customWidth="1"/>
    <col min="6" max="6" width="15.85546875" customWidth="1"/>
    <col min="7" max="7" width="18.140625" customWidth="1"/>
    <col min="8" max="8" width="16.5703125" customWidth="1"/>
    <col min="9" max="9" width="18.5703125" customWidth="1"/>
    <col min="10" max="10" width="16.5703125" customWidth="1"/>
    <col min="11" max="11" width="19" customWidth="1"/>
    <col min="12" max="13" width="15.7109375" customWidth="1"/>
    <col min="14" max="14" width="14.85546875" customWidth="1"/>
    <col min="15" max="16" width="15.7109375" customWidth="1"/>
    <col min="17" max="17" width="14.140625" customWidth="1"/>
  </cols>
  <sheetData>
    <row r="1" spans="1:17" ht="33.75" x14ac:dyDescent="0.2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ht="0.75" customHeight="1" x14ac:dyDescent="0.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ht="27" hidden="1" x14ac:dyDescent="0.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ht="26.25" x14ac:dyDescent="0.2">
      <c r="A4" s="47" t="s">
        <v>83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</row>
    <row r="5" spans="1:17" ht="23.25" x14ac:dyDescent="0.35">
      <c r="A5" s="5"/>
      <c r="B5" s="5"/>
      <c r="D5" s="5"/>
      <c r="E5" s="5"/>
      <c r="F5" s="6"/>
      <c r="G5" s="5"/>
      <c r="H5" s="5"/>
      <c r="I5" s="5"/>
      <c r="J5" s="5"/>
      <c r="K5" s="5"/>
      <c r="L5" s="5"/>
      <c r="M5" s="5"/>
      <c r="N5" s="6"/>
      <c r="O5" s="5"/>
      <c r="P5" s="5"/>
      <c r="Q5" s="9" t="s">
        <v>11</v>
      </c>
    </row>
    <row r="6" spans="1:17" ht="23.25" x14ac:dyDescent="0.35">
      <c r="A6" s="5"/>
      <c r="B6" s="5"/>
      <c r="D6" s="5"/>
      <c r="E6" s="5"/>
      <c r="F6" s="6"/>
      <c r="G6" s="5"/>
      <c r="H6" s="5"/>
      <c r="I6" s="5"/>
      <c r="J6" s="5"/>
      <c r="K6" s="5"/>
      <c r="L6" s="5"/>
      <c r="M6" s="5"/>
      <c r="N6" s="26"/>
      <c r="O6" s="5"/>
      <c r="P6" s="5"/>
      <c r="Q6" s="28" t="s">
        <v>25</v>
      </c>
    </row>
    <row r="7" spans="1:17" ht="23.25" customHeight="1" x14ac:dyDescent="0.45">
      <c r="A7" s="45" t="s">
        <v>2</v>
      </c>
      <c r="B7" s="45" t="s">
        <v>3</v>
      </c>
      <c r="C7" s="45" t="s">
        <v>26</v>
      </c>
      <c r="D7" s="50">
        <v>45901</v>
      </c>
      <c r="E7" s="51"/>
      <c r="F7" s="51"/>
      <c r="G7" s="51"/>
      <c r="H7" s="51"/>
      <c r="I7" s="51"/>
      <c r="J7" s="51"/>
      <c r="K7" s="51"/>
      <c r="L7" s="52" t="s">
        <v>22</v>
      </c>
      <c r="M7" s="52"/>
      <c r="N7" s="52"/>
      <c r="O7" s="52" t="s">
        <v>23</v>
      </c>
      <c r="P7" s="52"/>
      <c r="Q7" s="52"/>
    </row>
    <row r="8" spans="1:17" s="8" customFormat="1" ht="42" customHeight="1" x14ac:dyDescent="0.2">
      <c r="A8" s="45"/>
      <c r="B8" s="45"/>
      <c r="C8" s="45"/>
      <c r="D8" s="48" t="s">
        <v>4</v>
      </c>
      <c r="E8" s="49"/>
      <c r="F8" s="48" t="s">
        <v>5</v>
      </c>
      <c r="G8" s="49"/>
      <c r="H8" s="48" t="s">
        <v>6</v>
      </c>
      <c r="I8" s="49"/>
      <c r="J8" s="45" t="s">
        <v>24</v>
      </c>
      <c r="K8" s="45"/>
      <c r="L8" s="52"/>
      <c r="M8" s="52"/>
      <c r="N8" s="52"/>
      <c r="O8" s="52"/>
      <c r="P8" s="52"/>
      <c r="Q8" s="52"/>
    </row>
    <row r="9" spans="1:17" s="8" customFormat="1" ht="48" customHeight="1" x14ac:dyDescent="0.2">
      <c r="A9" s="45"/>
      <c r="B9" s="45"/>
      <c r="C9" s="45"/>
      <c r="D9" s="37" t="s">
        <v>7</v>
      </c>
      <c r="E9" s="38" t="s">
        <v>8</v>
      </c>
      <c r="F9" s="39" t="s">
        <v>7</v>
      </c>
      <c r="G9" s="38" t="s">
        <v>8</v>
      </c>
      <c r="H9" s="37" t="s">
        <v>7</v>
      </c>
      <c r="I9" s="38" t="s">
        <v>8</v>
      </c>
      <c r="J9" s="37" t="s">
        <v>9</v>
      </c>
      <c r="K9" s="37" t="s">
        <v>8</v>
      </c>
      <c r="L9" s="40">
        <v>45717</v>
      </c>
      <c r="M9" s="40">
        <v>45809</v>
      </c>
      <c r="N9" s="40">
        <v>45901</v>
      </c>
      <c r="O9" s="40">
        <v>45717</v>
      </c>
      <c r="P9" s="40">
        <v>45809</v>
      </c>
      <c r="Q9" s="40">
        <v>45901</v>
      </c>
    </row>
    <row r="10" spans="1:17" s="15" customFormat="1" ht="19.5" x14ac:dyDescent="0.4">
      <c r="A10" s="23"/>
      <c r="B10" s="43" t="s">
        <v>31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spans="1:17" s="12" customFormat="1" x14ac:dyDescent="0.2">
      <c r="A11" s="24">
        <v>13</v>
      </c>
      <c r="B11" s="24" t="s">
        <v>12</v>
      </c>
      <c r="C11" s="33">
        <v>3584149</v>
      </c>
      <c r="D11" s="33">
        <v>1069547</v>
      </c>
      <c r="E11" s="33">
        <v>2774207</v>
      </c>
      <c r="F11" s="33">
        <v>35997</v>
      </c>
      <c r="G11" s="33">
        <v>132095</v>
      </c>
      <c r="H11" s="33">
        <v>78051</v>
      </c>
      <c r="I11" s="33">
        <v>401349</v>
      </c>
      <c r="J11" s="33">
        <v>1183595</v>
      </c>
      <c r="K11" s="33">
        <v>3307652</v>
      </c>
      <c r="L11" s="25">
        <v>77.047183456664584</v>
      </c>
      <c r="M11" s="25">
        <v>77.114907033997</v>
      </c>
      <c r="N11" s="25">
        <f>(E11/C11)*100</f>
        <v>77.402111351955512</v>
      </c>
      <c r="O11" s="25">
        <v>94.722868771936746</v>
      </c>
      <c r="P11" s="25">
        <v>92.205656682977207</v>
      </c>
      <c r="Q11" s="25">
        <f>(K11/C11)*100</f>
        <v>92.285560672840333</v>
      </c>
    </row>
    <row r="12" spans="1:17" s="12" customFormat="1" hidden="1" x14ac:dyDescent="0.2">
      <c r="A12" s="24">
        <v>14</v>
      </c>
      <c r="B12" s="24" t="s">
        <v>13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25" t="e">
        <v>#DIV/0!</v>
      </c>
      <c r="M12" s="25" t="e">
        <v>#DIV/0!</v>
      </c>
      <c r="N12" s="25" t="e">
        <f t="shared" ref="N12:N14" si="0">(E12/C12)*100</f>
        <v>#DIV/0!</v>
      </c>
      <c r="O12" s="25" t="e">
        <v>#DIV/0!</v>
      </c>
      <c r="P12" s="25" t="e">
        <v>#DIV/0!</v>
      </c>
      <c r="Q12" s="25" t="e">
        <f t="shared" ref="Q12:Q14" si="1">(K12/C12)*100</f>
        <v>#DIV/0!</v>
      </c>
    </row>
    <row r="13" spans="1:17" s="12" customFormat="1" x14ac:dyDescent="0.2">
      <c r="A13" s="24">
        <v>14</v>
      </c>
      <c r="B13" s="24" t="s">
        <v>14</v>
      </c>
      <c r="C13" s="33">
        <v>61603</v>
      </c>
      <c r="D13" s="33">
        <v>4</v>
      </c>
      <c r="E13" s="33">
        <v>5293</v>
      </c>
      <c r="F13" s="33">
        <v>0</v>
      </c>
      <c r="G13" s="33">
        <v>0</v>
      </c>
      <c r="H13" s="33">
        <v>54</v>
      </c>
      <c r="I13" s="33">
        <v>48745</v>
      </c>
      <c r="J13" s="33">
        <v>58</v>
      </c>
      <c r="K13" s="33">
        <v>54038</v>
      </c>
      <c r="L13" s="25">
        <v>18.523720637971504</v>
      </c>
      <c r="M13" s="25">
        <v>9.5253096347387789</v>
      </c>
      <c r="N13" s="25">
        <f t="shared" si="0"/>
        <v>8.592114020421084</v>
      </c>
      <c r="O13" s="25">
        <v>95.935981075237024</v>
      </c>
      <c r="P13" s="25">
        <v>89.549516687944546</v>
      </c>
      <c r="Q13" s="25">
        <f t="shared" si="1"/>
        <v>87.71975390808889</v>
      </c>
    </row>
    <row r="14" spans="1:17" s="16" customFormat="1" ht="22.5" x14ac:dyDescent="0.45">
      <c r="A14" s="41" t="s">
        <v>47</v>
      </c>
      <c r="B14" s="42"/>
      <c r="C14" s="34">
        <f t="shared" ref="C14" si="2">SUM(C10:C13)</f>
        <v>3645752</v>
      </c>
      <c r="D14" s="34">
        <f>SUM(D10:D13)</f>
        <v>1069551</v>
      </c>
      <c r="E14" s="34">
        <f>SUM(E10:E13)</f>
        <v>2779500</v>
      </c>
      <c r="F14" s="34">
        <f t="shared" ref="F14:K14" si="3">SUM(F10:F13)</f>
        <v>35997</v>
      </c>
      <c r="G14" s="34">
        <f t="shared" si="3"/>
        <v>132095</v>
      </c>
      <c r="H14" s="34">
        <f t="shared" si="3"/>
        <v>78105</v>
      </c>
      <c r="I14" s="34">
        <f t="shared" si="3"/>
        <v>450094</v>
      </c>
      <c r="J14" s="34">
        <f t="shared" si="3"/>
        <v>1183653</v>
      </c>
      <c r="K14" s="34">
        <f t="shared" si="3"/>
        <v>3361690</v>
      </c>
      <c r="L14" s="35">
        <v>76.086209067914524</v>
      </c>
      <c r="M14" s="35">
        <v>75.94814361111429</v>
      </c>
      <c r="N14" s="35">
        <f t="shared" si="0"/>
        <v>76.239415078151225</v>
      </c>
      <c r="O14" s="35">
        <v>94.742788472480797</v>
      </c>
      <c r="P14" s="35">
        <v>92.159805144996398</v>
      </c>
      <c r="Q14" s="35">
        <f t="shared" si="1"/>
        <v>92.208411323644611</v>
      </c>
    </row>
    <row r="15" spans="1:17" s="15" customFormat="1" ht="19.5" x14ac:dyDescent="0.4">
      <c r="A15" s="23"/>
      <c r="B15" s="43" t="s">
        <v>32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</row>
    <row r="16" spans="1:17" s="12" customFormat="1" x14ac:dyDescent="0.2">
      <c r="A16" s="24">
        <v>15</v>
      </c>
      <c r="B16" s="24" t="s">
        <v>48</v>
      </c>
      <c r="C16" s="33">
        <v>854228</v>
      </c>
      <c r="D16" s="33">
        <v>303250</v>
      </c>
      <c r="E16" s="33">
        <v>640651</v>
      </c>
      <c r="F16" s="33">
        <v>20559</v>
      </c>
      <c r="G16" s="33">
        <v>74422</v>
      </c>
      <c r="H16" s="33">
        <v>12343</v>
      </c>
      <c r="I16" s="33">
        <v>140420</v>
      </c>
      <c r="J16" s="33">
        <v>336152</v>
      </c>
      <c r="K16" s="33">
        <v>855493</v>
      </c>
      <c r="L16" s="25">
        <v>73.81422272802547</v>
      </c>
      <c r="M16" s="25">
        <v>73.642573502421754</v>
      </c>
      <c r="N16" s="25">
        <f t="shared" ref="N16:N18" si="4">(E16/C16)*100</f>
        <v>74.997658704701792</v>
      </c>
      <c r="O16" s="25">
        <v>96.597905924746271</v>
      </c>
      <c r="P16" s="25">
        <v>99.262411277395401</v>
      </c>
      <c r="Q16" s="25">
        <f t="shared" ref="Q16:Q18" si="5">(K16/C16)*100</f>
        <v>100.14808692761183</v>
      </c>
    </row>
    <row r="17" spans="1:17" s="12" customFormat="1" x14ac:dyDescent="0.2">
      <c r="A17" s="24">
        <v>16</v>
      </c>
      <c r="B17" s="24" t="s">
        <v>49</v>
      </c>
      <c r="C17" s="33">
        <v>760489</v>
      </c>
      <c r="D17" s="33">
        <v>242995</v>
      </c>
      <c r="E17" s="33">
        <v>671939</v>
      </c>
      <c r="F17" s="33">
        <v>10350</v>
      </c>
      <c r="G17" s="33">
        <v>55099</v>
      </c>
      <c r="H17" s="33">
        <v>10195</v>
      </c>
      <c r="I17" s="33">
        <v>72544</v>
      </c>
      <c r="J17" s="33">
        <v>263540</v>
      </c>
      <c r="K17" s="33">
        <v>799582</v>
      </c>
      <c r="L17" s="25">
        <v>86.524868001144313</v>
      </c>
      <c r="M17" s="25">
        <v>84.017138191445198</v>
      </c>
      <c r="N17" s="25">
        <f t="shared" si="4"/>
        <v>88.356176091961885</v>
      </c>
      <c r="O17" s="25">
        <v>104.1932724328618</v>
      </c>
      <c r="P17" s="25">
        <v>101.51807977478975</v>
      </c>
      <c r="Q17" s="25">
        <f t="shared" si="5"/>
        <v>105.14050827822625</v>
      </c>
    </row>
    <row r="18" spans="1:17" s="16" customFormat="1" ht="22.5" x14ac:dyDescent="0.45">
      <c r="A18" s="41" t="s">
        <v>47</v>
      </c>
      <c r="B18" s="42"/>
      <c r="C18" s="34">
        <f t="shared" ref="C18" si="6">SUM(C16:C17)</f>
        <v>1614717</v>
      </c>
      <c r="D18" s="34">
        <f>SUM(D16:D17)</f>
        <v>546245</v>
      </c>
      <c r="E18" s="34">
        <f>SUM(E16:E17)</f>
        <v>1312590</v>
      </c>
      <c r="F18" s="34">
        <f t="shared" ref="F18:K18" si="7">SUM(F16:F17)</f>
        <v>30909</v>
      </c>
      <c r="G18" s="34">
        <f t="shared" si="7"/>
        <v>129521</v>
      </c>
      <c r="H18" s="34">
        <f t="shared" si="7"/>
        <v>22538</v>
      </c>
      <c r="I18" s="34">
        <f t="shared" si="7"/>
        <v>212964</v>
      </c>
      <c r="J18" s="34">
        <f t="shared" si="7"/>
        <v>599692</v>
      </c>
      <c r="K18" s="34">
        <f t="shared" si="7"/>
        <v>1655075</v>
      </c>
      <c r="L18" s="35">
        <v>79.823070433723629</v>
      </c>
      <c r="M18" s="35">
        <v>78.554308446910454</v>
      </c>
      <c r="N18" s="35">
        <f t="shared" si="4"/>
        <v>81.289167080051797</v>
      </c>
      <c r="O18" s="35">
        <v>100.18854980124145</v>
      </c>
      <c r="P18" s="35">
        <v>100.33033519651235</v>
      </c>
      <c r="Q18" s="35">
        <f t="shared" si="5"/>
        <v>102.4993853412084</v>
      </c>
    </row>
    <row r="19" spans="1:17" s="15" customFormat="1" ht="19.5" x14ac:dyDescent="0.4">
      <c r="A19" s="23"/>
      <c r="B19" s="43" t="s">
        <v>33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</row>
    <row r="20" spans="1:17" s="12" customFormat="1" x14ac:dyDescent="0.2">
      <c r="A20" s="24">
        <v>17</v>
      </c>
      <c r="B20" s="24" t="s">
        <v>50</v>
      </c>
      <c r="C20" s="33">
        <v>9322150</v>
      </c>
      <c r="D20" s="33">
        <v>85174</v>
      </c>
      <c r="E20" s="33">
        <v>537614</v>
      </c>
      <c r="F20" s="33">
        <v>55261</v>
      </c>
      <c r="G20" s="33">
        <v>2999801</v>
      </c>
      <c r="H20" s="33">
        <v>121232</v>
      </c>
      <c r="I20" s="33">
        <v>1464754</v>
      </c>
      <c r="J20" s="33">
        <v>261667</v>
      </c>
      <c r="K20" s="33">
        <v>5002168</v>
      </c>
      <c r="L20" s="25">
        <v>7.9416021415746911</v>
      </c>
      <c r="M20" s="25">
        <v>6.6081881678896819</v>
      </c>
      <c r="N20" s="25">
        <f t="shared" ref="N20:N42" si="8">(E20/C20)*100</f>
        <v>5.7670601738869252</v>
      </c>
      <c r="O20" s="25">
        <v>56.008538625227779</v>
      </c>
      <c r="P20" s="25">
        <v>55.305158339720982</v>
      </c>
      <c r="Q20" s="25">
        <f t="shared" ref="Q20:Q42" si="9">(K20/C20)*100</f>
        <v>53.65895206577882</v>
      </c>
    </row>
    <row r="21" spans="1:17" s="12" customFormat="1" x14ac:dyDescent="0.2">
      <c r="A21" s="24">
        <v>18</v>
      </c>
      <c r="B21" s="24" t="s">
        <v>51</v>
      </c>
      <c r="C21" s="33">
        <v>66098</v>
      </c>
      <c r="D21" s="33">
        <v>579</v>
      </c>
      <c r="E21" s="33">
        <v>3467</v>
      </c>
      <c r="F21" s="33">
        <v>171</v>
      </c>
      <c r="G21" s="33">
        <v>19447</v>
      </c>
      <c r="H21" s="33">
        <v>217</v>
      </c>
      <c r="I21" s="33">
        <v>300</v>
      </c>
      <c r="J21" s="33">
        <v>967</v>
      </c>
      <c r="K21" s="33">
        <v>23215</v>
      </c>
      <c r="L21" s="25">
        <v>9.4592359847858436</v>
      </c>
      <c r="M21" s="25">
        <v>6.3662765114846431</v>
      </c>
      <c r="N21" s="25">
        <f t="shared" si="8"/>
        <v>5.2452419135223458</v>
      </c>
      <c r="O21" s="25">
        <v>51.504878452125027</v>
      </c>
      <c r="P21" s="25">
        <v>25.832966646132181</v>
      </c>
      <c r="Q21" s="25">
        <f t="shared" si="9"/>
        <v>35.122091439983052</v>
      </c>
    </row>
    <row r="22" spans="1:17" s="12" customFormat="1" x14ac:dyDescent="0.2">
      <c r="A22" s="24">
        <v>19</v>
      </c>
      <c r="B22" s="24" t="s">
        <v>52</v>
      </c>
      <c r="C22" s="33">
        <v>165579</v>
      </c>
      <c r="D22" s="33">
        <v>32</v>
      </c>
      <c r="E22" s="33">
        <v>929</v>
      </c>
      <c r="F22" s="33">
        <v>1594</v>
      </c>
      <c r="G22" s="33">
        <v>148780</v>
      </c>
      <c r="H22" s="33">
        <v>116</v>
      </c>
      <c r="I22" s="33">
        <v>2234</v>
      </c>
      <c r="J22" s="33">
        <v>1742</v>
      </c>
      <c r="K22" s="33">
        <v>151943</v>
      </c>
      <c r="L22" s="25">
        <v>0.85291534715384409</v>
      </c>
      <c r="M22" s="25">
        <v>0.78680498892644835</v>
      </c>
      <c r="N22" s="25">
        <f t="shared" si="8"/>
        <v>0.56106148726589722</v>
      </c>
      <c r="O22" s="25">
        <v>92.08159246347499</v>
      </c>
      <c r="P22" s="25">
        <v>90.389322764891006</v>
      </c>
      <c r="Q22" s="25">
        <f t="shared" si="9"/>
        <v>91.764656146008846</v>
      </c>
    </row>
    <row r="23" spans="1:17" s="12" customFormat="1" x14ac:dyDescent="0.2">
      <c r="A23" s="24">
        <v>20</v>
      </c>
      <c r="B23" s="24" t="s">
        <v>53</v>
      </c>
      <c r="C23" s="33">
        <v>420538</v>
      </c>
      <c r="D23" s="33">
        <v>43274</v>
      </c>
      <c r="E23" s="33">
        <v>21755</v>
      </c>
      <c r="F23" s="33">
        <v>2424</v>
      </c>
      <c r="G23" s="33">
        <v>151110</v>
      </c>
      <c r="H23" s="33">
        <v>118781</v>
      </c>
      <c r="I23" s="33">
        <v>206227</v>
      </c>
      <c r="J23" s="33">
        <v>164479</v>
      </c>
      <c r="K23" s="33">
        <v>379092</v>
      </c>
      <c r="L23" s="25">
        <v>4.8165927277432141</v>
      </c>
      <c r="M23" s="25">
        <v>4.9388321237477557</v>
      </c>
      <c r="N23" s="25">
        <f t="shared" si="8"/>
        <v>5.1731353646995037</v>
      </c>
      <c r="O23" s="25">
        <v>79.565225972408314</v>
      </c>
      <c r="P23" s="25">
        <v>86.344433371395368</v>
      </c>
      <c r="Q23" s="25">
        <f t="shared" si="9"/>
        <v>90.144529150754508</v>
      </c>
    </row>
    <row r="24" spans="1:17" s="12" customFormat="1" x14ac:dyDescent="0.2">
      <c r="A24" s="24">
        <v>21</v>
      </c>
      <c r="B24" s="24" t="s">
        <v>54</v>
      </c>
      <c r="C24" s="33">
        <v>12659</v>
      </c>
      <c r="D24" s="33">
        <v>342</v>
      </c>
      <c r="E24" s="33">
        <v>2860</v>
      </c>
      <c r="F24" s="33">
        <v>69</v>
      </c>
      <c r="G24" s="33">
        <v>625</v>
      </c>
      <c r="H24" s="33">
        <v>161</v>
      </c>
      <c r="I24" s="33">
        <v>1565</v>
      </c>
      <c r="J24" s="33">
        <v>572</v>
      </c>
      <c r="K24" s="33">
        <v>5050</v>
      </c>
      <c r="L24" s="25">
        <v>34.275131363597211</v>
      </c>
      <c r="M24" s="25">
        <v>34.787868314179555</v>
      </c>
      <c r="N24" s="25">
        <f t="shared" si="8"/>
        <v>22.592621850067147</v>
      </c>
      <c r="O24" s="25">
        <v>55.792919286760267</v>
      </c>
      <c r="P24" s="25">
        <v>54.748120625594055</v>
      </c>
      <c r="Q24" s="25">
        <f t="shared" si="9"/>
        <v>39.89256655344024</v>
      </c>
    </row>
    <row r="25" spans="1:17" s="12" customFormat="1" x14ac:dyDescent="0.2">
      <c r="A25" s="24">
        <v>22</v>
      </c>
      <c r="B25" s="24" t="s">
        <v>55</v>
      </c>
      <c r="C25" s="33">
        <v>821000</v>
      </c>
      <c r="D25" s="33">
        <v>14971</v>
      </c>
      <c r="E25" s="33">
        <v>97155</v>
      </c>
      <c r="F25" s="33">
        <v>3102</v>
      </c>
      <c r="G25" s="33">
        <v>161150</v>
      </c>
      <c r="H25" s="33">
        <v>2043</v>
      </c>
      <c r="I25" s="33">
        <v>27662</v>
      </c>
      <c r="J25" s="33">
        <v>20116</v>
      </c>
      <c r="K25" s="33">
        <v>285967</v>
      </c>
      <c r="L25" s="25">
        <v>13.052227975657466</v>
      </c>
      <c r="M25" s="25">
        <v>10.728098524112486</v>
      </c>
      <c r="N25" s="25">
        <f t="shared" si="8"/>
        <v>11.833739342265529</v>
      </c>
      <c r="O25" s="25">
        <v>35.03179753755358</v>
      </c>
      <c r="P25" s="25">
        <v>32.34556253068623</v>
      </c>
      <c r="Q25" s="25">
        <f t="shared" si="9"/>
        <v>34.831546894031668</v>
      </c>
    </row>
    <row r="26" spans="1:17" s="12" customFormat="1" x14ac:dyDescent="0.2">
      <c r="A26" s="24">
        <v>23</v>
      </c>
      <c r="B26" s="24" t="s">
        <v>56</v>
      </c>
      <c r="C26" s="33">
        <v>20123474</v>
      </c>
      <c r="D26" s="33">
        <v>258456</v>
      </c>
      <c r="E26" s="33">
        <v>1050852</v>
      </c>
      <c r="F26" s="33">
        <v>207595</v>
      </c>
      <c r="G26" s="33">
        <v>8309162</v>
      </c>
      <c r="H26" s="33">
        <v>295621</v>
      </c>
      <c r="I26" s="33">
        <v>4254255</v>
      </c>
      <c r="J26" s="33">
        <v>761672</v>
      </c>
      <c r="K26" s="33">
        <v>13614269</v>
      </c>
      <c r="L26" s="25">
        <v>5.3962649776554912</v>
      </c>
      <c r="M26" s="25">
        <v>5.5338332215715029</v>
      </c>
      <c r="N26" s="25">
        <f t="shared" si="8"/>
        <v>5.2220208101245342</v>
      </c>
      <c r="O26" s="25">
        <v>55.684942189854425</v>
      </c>
      <c r="P26" s="25">
        <v>65.884623461439247</v>
      </c>
      <c r="Q26" s="25">
        <f t="shared" si="9"/>
        <v>67.653671528087045</v>
      </c>
    </row>
    <row r="27" spans="1:17" s="12" customFormat="1" x14ac:dyDescent="0.2">
      <c r="A27" s="24">
        <v>24</v>
      </c>
      <c r="B27" s="24" t="s">
        <v>57</v>
      </c>
      <c r="C27" s="33">
        <v>12452135</v>
      </c>
      <c r="D27" s="33">
        <v>94894</v>
      </c>
      <c r="E27" s="33">
        <v>764879</v>
      </c>
      <c r="F27" s="33">
        <v>118964</v>
      </c>
      <c r="G27" s="33">
        <v>4678032</v>
      </c>
      <c r="H27" s="33">
        <v>85207</v>
      </c>
      <c r="I27" s="33">
        <v>1061115</v>
      </c>
      <c r="J27" s="33">
        <v>299065</v>
      </c>
      <c r="K27" s="33">
        <v>6504026</v>
      </c>
      <c r="L27" s="25">
        <v>6.8685396291050527</v>
      </c>
      <c r="M27" s="25">
        <v>6.5503545443148559</v>
      </c>
      <c r="N27" s="25">
        <f t="shared" si="8"/>
        <v>6.1425530641934092</v>
      </c>
      <c r="O27" s="25">
        <v>52.35573473880806</v>
      </c>
      <c r="P27" s="25">
        <v>51.936585607853949</v>
      </c>
      <c r="Q27" s="25">
        <f t="shared" si="9"/>
        <v>52.232215599975426</v>
      </c>
    </row>
    <row r="28" spans="1:17" s="12" customFormat="1" x14ac:dyDescent="0.2">
      <c r="A28" s="24">
        <v>25</v>
      </c>
      <c r="B28" s="24" t="s">
        <v>58</v>
      </c>
      <c r="C28" s="33">
        <v>753916</v>
      </c>
      <c r="D28" s="33">
        <v>14141</v>
      </c>
      <c r="E28" s="33">
        <v>82671</v>
      </c>
      <c r="F28" s="33">
        <v>6728</v>
      </c>
      <c r="G28" s="33">
        <v>109867</v>
      </c>
      <c r="H28" s="33">
        <v>9971</v>
      </c>
      <c r="I28" s="33">
        <v>121467</v>
      </c>
      <c r="J28" s="33">
        <v>30840</v>
      </c>
      <c r="K28" s="33">
        <v>314005</v>
      </c>
      <c r="L28" s="25">
        <v>10.614087840053356</v>
      </c>
      <c r="M28" s="25">
        <v>10.390803527541633</v>
      </c>
      <c r="N28" s="25">
        <f t="shared" si="8"/>
        <v>10.965545233155948</v>
      </c>
      <c r="O28" s="25">
        <v>38.673399480109225</v>
      </c>
      <c r="P28" s="25">
        <v>40.167477446270162</v>
      </c>
      <c r="Q28" s="25">
        <f t="shared" si="9"/>
        <v>41.649865502257541</v>
      </c>
    </row>
    <row r="29" spans="1:17" s="12" customFormat="1" x14ac:dyDescent="0.2">
      <c r="A29" s="24">
        <v>26</v>
      </c>
      <c r="B29" s="24" t="s">
        <v>59</v>
      </c>
      <c r="C29" s="33">
        <v>1585985</v>
      </c>
      <c r="D29" s="33">
        <v>114043</v>
      </c>
      <c r="E29" s="33">
        <v>100114</v>
      </c>
      <c r="F29" s="33">
        <v>31034</v>
      </c>
      <c r="G29" s="33">
        <v>395670</v>
      </c>
      <c r="H29" s="33">
        <v>14533</v>
      </c>
      <c r="I29" s="33">
        <v>170404</v>
      </c>
      <c r="J29" s="33">
        <v>159610</v>
      </c>
      <c r="K29" s="33">
        <v>666188</v>
      </c>
      <c r="L29" s="25">
        <v>6.511127697434449</v>
      </c>
      <c r="M29" s="25">
        <v>6.3773867921228895</v>
      </c>
      <c r="N29" s="25">
        <f t="shared" si="8"/>
        <v>6.3124178349732194</v>
      </c>
      <c r="O29" s="25">
        <v>41.054297252607043</v>
      </c>
      <c r="P29" s="25">
        <v>39.666182648129748</v>
      </c>
      <c r="Q29" s="25">
        <f t="shared" si="9"/>
        <v>42.004684785795575</v>
      </c>
    </row>
    <row r="30" spans="1:17" s="12" customFormat="1" x14ac:dyDescent="0.2">
      <c r="A30" s="24">
        <v>27</v>
      </c>
      <c r="B30" s="24" t="s">
        <v>60</v>
      </c>
      <c r="C30" s="33">
        <v>1960482</v>
      </c>
      <c r="D30" s="33">
        <v>66799</v>
      </c>
      <c r="E30" s="33">
        <v>129856</v>
      </c>
      <c r="F30" s="33">
        <v>12207</v>
      </c>
      <c r="G30" s="33">
        <v>374847</v>
      </c>
      <c r="H30" s="33">
        <v>2513</v>
      </c>
      <c r="I30" s="33">
        <v>20390</v>
      </c>
      <c r="J30" s="33">
        <v>81519</v>
      </c>
      <c r="K30" s="33">
        <v>525093</v>
      </c>
      <c r="L30" s="25">
        <v>7.3260278206286156</v>
      </c>
      <c r="M30" s="25">
        <v>7.0306599402420957</v>
      </c>
      <c r="N30" s="25">
        <f t="shared" si="8"/>
        <v>6.6236772385566409</v>
      </c>
      <c r="O30" s="25">
        <v>26.538140797638366</v>
      </c>
      <c r="P30" s="25">
        <v>28.213165808365464</v>
      </c>
      <c r="Q30" s="25">
        <f t="shared" si="9"/>
        <v>26.783872537467829</v>
      </c>
    </row>
    <row r="31" spans="1:17" s="12" customFormat="1" x14ac:dyDescent="0.2">
      <c r="A31" s="24">
        <v>28</v>
      </c>
      <c r="B31" s="24" t="s">
        <v>61</v>
      </c>
      <c r="C31" s="33">
        <v>16282</v>
      </c>
      <c r="D31" s="33">
        <v>3</v>
      </c>
      <c r="E31" s="33">
        <v>0</v>
      </c>
      <c r="F31" s="33">
        <v>324</v>
      </c>
      <c r="G31" s="33">
        <v>5416</v>
      </c>
      <c r="H31" s="33">
        <v>419</v>
      </c>
      <c r="I31" s="33">
        <v>5397</v>
      </c>
      <c r="J31" s="33">
        <v>746</v>
      </c>
      <c r="K31" s="33">
        <v>10813</v>
      </c>
      <c r="L31" s="25">
        <v>0.13014902062861977</v>
      </c>
      <c r="M31" s="25">
        <v>0</v>
      </c>
      <c r="N31" s="25">
        <f t="shared" si="8"/>
        <v>0</v>
      </c>
      <c r="O31" s="25">
        <v>63.720960499772239</v>
      </c>
      <c r="P31" s="25">
        <v>57.5944091812528</v>
      </c>
      <c r="Q31" s="25">
        <f t="shared" si="9"/>
        <v>66.410760348851497</v>
      </c>
    </row>
    <row r="32" spans="1:17" s="12" customFormat="1" x14ac:dyDescent="0.2">
      <c r="A32" s="24">
        <v>29</v>
      </c>
      <c r="B32" s="24" t="s">
        <v>62</v>
      </c>
      <c r="C32" s="33">
        <v>93688</v>
      </c>
      <c r="D32" s="33">
        <v>231</v>
      </c>
      <c r="E32" s="33">
        <v>1650</v>
      </c>
      <c r="F32" s="33">
        <v>463</v>
      </c>
      <c r="G32" s="33">
        <v>40741</v>
      </c>
      <c r="H32" s="33">
        <v>471</v>
      </c>
      <c r="I32" s="33">
        <v>5985</v>
      </c>
      <c r="J32" s="33">
        <v>1165</v>
      </c>
      <c r="K32" s="33">
        <v>48377</v>
      </c>
      <c r="L32" s="25">
        <v>2.3618788926968497</v>
      </c>
      <c r="M32" s="25">
        <v>2.2501994470126663</v>
      </c>
      <c r="N32" s="25">
        <f t="shared" si="8"/>
        <v>1.7611647169327984</v>
      </c>
      <c r="O32" s="25">
        <v>48.106571031438669</v>
      </c>
      <c r="P32" s="25">
        <v>48.590756587215722</v>
      </c>
      <c r="Q32" s="25">
        <f t="shared" si="9"/>
        <v>51.636282127913923</v>
      </c>
    </row>
    <row r="33" spans="1:17" s="12" customFormat="1" x14ac:dyDescent="0.2">
      <c r="A33" s="24">
        <v>30</v>
      </c>
      <c r="B33" s="24" t="s">
        <v>63</v>
      </c>
      <c r="C33" s="33">
        <v>154107</v>
      </c>
      <c r="D33" s="33">
        <v>39</v>
      </c>
      <c r="E33" s="33">
        <v>3331</v>
      </c>
      <c r="F33" s="33">
        <v>893</v>
      </c>
      <c r="G33" s="33">
        <v>81221</v>
      </c>
      <c r="H33" s="33">
        <v>325</v>
      </c>
      <c r="I33" s="33">
        <v>5500</v>
      </c>
      <c r="J33" s="33">
        <v>1257</v>
      </c>
      <c r="K33" s="33">
        <v>90052</v>
      </c>
      <c r="L33" s="25">
        <v>1.5819539066586064</v>
      </c>
      <c r="M33" s="25">
        <v>2.2255258300839689</v>
      </c>
      <c r="N33" s="25">
        <f t="shared" si="8"/>
        <v>2.1614852018402795</v>
      </c>
      <c r="O33" s="25">
        <v>53.882885147021867</v>
      </c>
      <c r="P33" s="25">
        <v>55.110898336367477</v>
      </c>
      <c r="Q33" s="25">
        <f t="shared" si="9"/>
        <v>58.434723925584173</v>
      </c>
    </row>
    <row r="34" spans="1:17" s="12" customFormat="1" x14ac:dyDescent="0.2">
      <c r="A34" s="24">
        <v>31</v>
      </c>
      <c r="B34" s="24" t="s">
        <v>64</v>
      </c>
      <c r="C34" s="33">
        <v>5202867</v>
      </c>
      <c r="D34" s="33">
        <v>149212</v>
      </c>
      <c r="E34" s="33">
        <v>456473</v>
      </c>
      <c r="F34" s="33">
        <v>50791</v>
      </c>
      <c r="G34" s="33">
        <v>2388758</v>
      </c>
      <c r="H34" s="33">
        <v>6669</v>
      </c>
      <c r="I34" s="33">
        <v>99026</v>
      </c>
      <c r="J34" s="33">
        <v>206672</v>
      </c>
      <c r="K34" s="33">
        <v>2944257</v>
      </c>
      <c r="L34" s="25">
        <v>10.243577090004784</v>
      </c>
      <c r="M34" s="25">
        <v>10.129707925837163</v>
      </c>
      <c r="N34" s="25">
        <f t="shared" si="8"/>
        <v>8.7734896932787247</v>
      </c>
      <c r="O34" s="25">
        <v>59.591071497838556</v>
      </c>
      <c r="P34" s="25">
        <v>59.913241940305625</v>
      </c>
      <c r="Q34" s="25">
        <f t="shared" si="9"/>
        <v>56.589126725707196</v>
      </c>
    </row>
    <row r="35" spans="1:17" s="12" customFormat="1" x14ac:dyDescent="0.2">
      <c r="A35" s="24">
        <v>32</v>
      </c>
      <c r="B35" s="24" t="s">
        <v>65</v>
      </c>
      <c r="C35" s="33">
        <v>117861</v>
      </c>
      <c r="D35" s="33">
        <v>16377</v>
      </c>
      <c r="E35" s="33">
        <v>9687</v>
      </c>
      <c r="F35" s="33">
        <v>408</v>
      </c>
      <c r="G35" s="33">
        <v>57948</v>
      </c>
      <c r="H35" s="33">
        <v>1134</v>
      </c>
      <c r="I35" s="33">
        <v>90</v>
      </c>
      <c r="J35" s="33">
        <v>17919</v>
      </c>
      <c r="K35" s="33">
        <v>67725</v>
      </c>
      <c r="L35" s="25">
        <v>7.1216345468975764</v>
      </c>
      <c r="M35" s="25">
        <v>7.7918190887928169</v>
      </c>
      <c r="N35" s="25">
        <f t="shared" si="8"/>
        <v>8.219003741695726</v>
      </c>
      <c r="O35" s="25">
        <v>53.828934247746183</v>
      </c>
      <c r="P35" s="25">
        <v>48.572497505819754</v>
      </c>
      <c r="Q35" s="25">
        <f t="shared" si="9"/>
        <v>57.461755797083001</v>
      </c>
    </row>
    <row r="36" spans="1:17" s="12" customFormat="1" x14ac:dyDescent="0.2">
      <c r="A36" s="24">
        <v>33</v>
      </c>
      <c r="B36" s="24" t="s">
        <v>66</v>
      </c>
      <c r="C36" s="33">
        <v>620462</v>
      </c>
      <c r="D36" s="33">
        <v>56050</v>
      </c>
      <c r="E36" s="33">
        <v>81797</v>
      </c>
      <c r="F36" s="33">
        <v>554</v>
      </c>
      <c r="G36" s="33">
        <v>57204</v>
      </c>
      <c r="H36" s="33">
        <v>5657</v>
      </c>
      <c r="I36" s="33">
        <v>28623</v>
      </c>
      <c r="J36" s="33">
        <v>62261</v>
      </c>
      <c r="K36" s="33">
        <v>167624</v>
      </c>
      <c r="L36" s="25">
        <v>12.752439340599295</v>
      </c>
      <c r="M36" s="25">
        <v>12.794285575451298</v>
      </c>
      <c r="N36" s="25">
        <f t="shared" si="8"/>
        <v>13.183240875347725</v>
      </c>
      <c r="O36" s="25">
        <v>23.007676070186186</v>
      </c>
      <c r="P36" s="25">
        <v>25.016746901389386</v>
      </c>
      <c r="Q36" s="25">
        <f t="shared" si="9"/>
        <v>27.015997756510473</v>
      </c>
    </row>
    <row r="37" spans="1:17" s="12" customFormat="1" x14ac:dyDescent="0.2">
      <c r="A37" s="24">
        <v>34</v>
      </c>
      <c r="B37" s="24" t="s">
        <v>67</v>
      </c>
      <c r="C37" s="33">
        <v>172503</v>
      </c>
      <c r="D37" s="33">
        <v>4003</v>
      </c>
      <c r="E37" s="33">
        <v>15030</v>
      </c>
      <c r="F37" s="33">
        <v>588</v>
      </c>
      <c r="G37" s="33">
        <v>49647</v>
      </c>
      <c r="H37" s="33">
        <v>400</v>
      </c>
      <c r="I37" s="33">
        <v>6217</v>
      </c>
      <c r="J37" s="33">
        <v>4991</v>
      </c>
      <c r="K37" s="33">
        <v>70894</v>
      </c>
      <c r="L37" s="25">
        <v>11.279177077002723</v>
      </c>
      <c r="M37" s="25">
        <v>9.0589798585189154</v>
      </c>
      <c r="N37" s="25">
        <f t="shared" si="8"/>
        <v>8.7128919497052237</v>
      </c>
      <c r="O37" s="25">
        <v>41.328471425034323</v>
      </c>
      <c r="P37" s="25">
        <v>43.577387286551577</v>
      </c>
      <c r="Q37" s="25">
        <f t="shared" si="9"/>
        <v>41.097256279600934</v>
      </c>
    </row>
    <row r="38" spans="1:17" s="12" customFormat="1" x14ac:dyDescent="0.2">
      <c r="A38" s="24">
        <v>35</v>
      </c>
      <c r="B38" s="24" t="s">
        <v>68</v>
      </c>
      <c r="C38" s="33">
        <v>118293</v>
      </c>
      <c r="D38" s="33">
        <v>3619</v>
      </c>
      <c r="E38" s="33">
        <v>32483</v>
      </c>
      <c r="F38" s="33">
        <v>1343</v>
      </c>
      <c r="G38" s="33">
        <v>48465</v>
      </c>
      <c r="H38" s="33">
        <v>834</v>
      </c>
      <c r="I38" s="33">
        <v>5873</v>
      </c>
      <c r="J38" s="33">
        <v>5796</v>
      </c>
      <c r="K38" s="33">
        <v>86821</v>
      </c>
      <c r="L38" s="25">
        <v>25.923774776469816</v>
      </c>
      <c r="M38" s="25">
        <v>28.196138462298158</v>
      </c>
      <c r="N38" s="25">
        <f t="shared" si="8"/>
        <v>27.45978206656353</v>
      </c>
      <c r="O38" s="25">
        <v>71.42085845406281</v>
      </c>
      <c r="P38" s="25">
        <v>72.233469952101132</v>
      </c>
      <c r="Q38" s="25">
        <f t="shared" si="9"/>
        <v>73.394875436416356</v>
      </c>
    </row>
    <row r="39" spans="1:17" s="12" customFormat="1" x14ac:dyDescent="0.2">
      <c r="A39" s="24">
        <v>36</v>
      </c>
      <c r="B39" s="24" t="s">
        <v>69</v>
      </c>
      <c r="C39" s="33">
        <v>2231015</v>
      </c>
      <c r="D39" s="33">
        <v>36587</v>
      </c>
      <c r="E39" s="33">
        <v>153575</v>
      </c>
      <c r="F39" s="33">
        <v>27433</v>
      </c>
      <c r="G39" s="33">
        <v>1024621</v>
      </c>
      <c r="H39" s="33">
        <v>14347</v>
      </c>
      <c r="I39" s="33">
        <v>155568</v>
      </c>
      <c r="J39" s="33">
        <v>78367</v>
      </c>
      <c r="K39" s="33">
        <v>1333764</v>
      </c>
      <c r="L39" s="25">
        <v>7.2308447946286849</v>
      </c>
      <c r="M39" s="25">
        <v>7.1168678549636306</v>
      </c>
      <c r="N39" s="25">
        <f t="shared" si="8"/>
        <v>6.8836381646918552</v>
      </c>
      <c r="O39" s="25">
        <v>58.563467942391092</v>
      </c>
      <c r="P39" s="25">
        <v>59.343252770384289</v>
      </c>
      <c r="Q39" s="25">
        <f t="shared" si="9"/>
        <v>59.782834270500196</v>
      </c>
    </row>
    <row r="40" spans="1:17" s="12" customFormat="1" x14ac:dyDescent="0.2">
      <c r="A40" s="24">
        <v>37</v>
      </c>
      <c r="B40" s="24" t="s">
        <v>70</v>
      </c>
      <c r="C40" s="33">
        <v>969876</v>
      </c>
      <c r="D40" s="33">
        <v>52058</v>
      </c>
      <c r="E40" s="33">
        <v>91845</v>
      </c>
      <c r="F40" s="33">
        <v>68116</v>
      </c>
      <c r="G40" s="33">
        <v>83482</v>
      </c>
      <c r="H40" s="33">
        <v>172237</v>
      </c>
      <c r="I40" s="33">
        <v>426005</v>
      </c>
      <c r="J40" s="33">
        <v>292411</v>
      </c>
      <c r="K40" s="33">
        <v>601332</v>
      </c>
      <c r="L40" s="25">
        <v>8.4484043655346657</v>
      </c>
      <c r="M40" s="25">
        <v>8.5529498348224813</v>
      </c>
      <c r="N40" s="25">
        <f t="shared" si="8"/>
        <v>9.4697672692179218</v>
      </c>
      <c r="O40" s="25">
        <v>55.824372482740635</v>
      </c>
      <c r="P40" s="25">
        <v>60.859750021706681</v>
      </c>
      <c r="Q40" s="25">
        <f t="shared" si="9"/>
        <v>62.000915580960871</v>
      </c>
    </row>
    <row r="41" spans="1:17" s="12" customFormat="1" x14ac:dyDescent="0.2">
      <c r="A41" s="24">
        <v>38</v>
      </c>
      <c r="B41" s="24" t="s">
        <v>71</v>
      </c>
      <c r="C41" s="33">
        <v>0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</row>
    <row r="42" spans="1:17" s="16" customFormat="1" ht="22.5" x14ac:dyDescent="0.45">
      <c r="A42" s="41" t="s">
        <v>47</v>
      </c>
      <c r="B42" s="42"/>
      <c r="C42" s="34">
        <f t="shared" ref="C42" si="10">SUM(C20:C41)</f>
        <v>57380970</v>
      </c>
      <c r="D42" s="34">
        <f>SUM(D20:D41)</f>
        <v>1010884</v>
      </c>
      <c r="E42" s="34">
        <f>SUM(E20:E41)</f>
        <v>3638023</v>
      </c>
      <c r="F42" s="34">
        <f t="shared" ref="F42:K42" si="11">SUM(F20:F41)</f>
        <v>590062</v>
      </c>
      <c r="G42" s="34">
        <f t="shared" si="11"/>
        <v>21185994</v>
      </c>
      <c r="H42" s="34">
        <f t="shared" si="11"/>
        <v>852888</v>
      </c>
      <c r="I42" s="34">
        <f t="shared" si="11"/>
        <v>8068657</v>
      </c>
      <c r="J42" s="34">
        <f t="shared" si="11"/>
        <v>2453834</v>
      </c>
      <c r="K42" s="34">
        <f t="shared" si="11"/>
        <v>32892675</v>
      </c>
      <c r="L42" s="35">
        <v>7.0633821666438195</v>
      </c>
      <c r="M42" s="35">
        <v>6.7666688575197975</v>
      </c>
      <c r="N42" s="35">
        <f t="shared" si="8"/>
        <v>6.3401211237802357</v>
      </c>
      <c r="O42" s="35">
        <v>53.495758893752388</v>
      </c>
      <c r="P42" s="35">
        <v>57.073669994109309</v>
      </c>
      <c r="Q42" s="35">
        <f t="shared" si="9"/>
        <v>57.32331642354599</v>
      </c>
    </row>
    <row r="43" spans="1:17" s="15" customFormat="1" ht="19.5" x14ac:dyDescent="0.4">
      <c r="A43" s="23"/>
      <c r="B43" s="43" t="s">
        <v>34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</row>
    <row r="44" spans="1:17" s="12" customFormat="1" x14ac:dyDescent="0.2">
      <c r="A44" s="24">
        <v>39</v>
      </c>
      <c r="B44" s="24" t="s">
        <v>72</v>
      </c>
      <c r="C44" s="33">
        <v>164656</v>
      </c>
      <c r="D44" s="33">
        <v>13690</v>
      </c>
      <c r="E44" s="33">
        <v>5959</v>
      </c>
      <c r="F44" s="33">
        <v>3477</v>
      </c>
      <c r="G44" s="33">
        <v>27264</v>
      </c>
      <c r="H44" s="33">
        <v>30531</v>
      </c>
      <c r="I44" s="33">
        <v>75542</v>
      </c>
      <c r="J44" s="33">
        <v>47698</v>
      </c>
      <c r="K44" s="33">
        <v>108765</v>
      </c>
      <c r="L44" s="25">
        <v>4.7843455464702576</v>
      </c>
      <c r="M44" s="25">
        <v>3.851335829282073</v>
      </c>
      <c r="N44" s="25">
        <f t="shared" ref="N44:N53" si="12">(E44/C44)*100</f>
        <v>3.6190603439898936</v>
      </c>
      <c r="O44" s="25">
        <v>58.226702453030398</v>
      </c>
      <c r="P44" s="25">
        <v>57.565767007531306</v>
      </c>
      <c r="Q44" s="25">
        <f t="shared" ref="Q44:Q53" si="13">(K44/C44)*100</f>
        <v>66.055898357788351</v>
      </c>
    </row>
    <row r="45" spans="1:17" s="12" customFormat="1" x14ac:dyDescent="0.2">
      <c r="A45" s="24">
        <v>40</v>
      </c>
      <c r="B45" s="24" t="s">
        <v>73</v>
      </c>
      <c r="C45" s="33">
        <v>245016</v>
      </c>
      <c r="D45" s="33">
        <v>62348</v>
      </c>
      <c r="E45" s="33">
        <v>24733</v>
      </c>
      <c r="F45" s="33">
        <v>74595</v>
      </c>
      <c r="G45" s="33">
        <v>47981</v>
      </c>
      <c r="H45" s="33">
        <v>130927</v>
      </c>
      <c r="I45" s="33">
        <v>151918</v>
      </c>
      <c r="J45" s="33">
        <v>267870</v>
      </c>
      <c r="K45" s="33">
        <v>224632</v>
      </c>
      <c r="L45" s="25">
        <v>10.524838861474834</v>
      </c>
      <c r="M45" s="25">
        <v>9.7559759507713792</v>
      </c>
      <c r="N45" s="25">
        <f t="shared" si="12"/>
        <v>10.094442811897999</v>
      </c>
      <c r="O45" s="25">
        <v>87.84801820120623</v>
      </c>
      <c r="P45" s="25">
        <v>87.168481715855123</v>
      </c>
      <c r="Q45" s="25">
        <f t="shared" si="13"/>
        <v>91.680543311457214</v>
      </c>
    </row>
    <row r="46" spans="1:17" s="12" customFormat="1" x14ac:dyDescent="0.2">
      <c r="A46" s="24">
        <v>41</v>
      </c>
      <c r="B46" s="24" t="s">
        <v>74</v>
      </c>
      <c r="C46" s="33">
        <v>210420</v>
      </c>
      <c r="D46" s="33">
        <v>64399</v>
      </c>
      <c r="E46" s="33">
        <v>27616</v>
      </c>
      <c r="F46" s="33">
        <v>22359</v>
      </c>
      <c r="G46" s="33">
        <v>76012</v>
      </c>
      <c r="H46" s="33">
        <v>47867</v>
      </c>
      <c r="I46" s="33">
        <v>124774</v>
      </c>
      <c r="J46" s="33">
        <v>134625</v>
      </c>
      <c r="K46" s="33">
        <v>228401</v>
      </c>
      <c r="L46" s="25">
        <v>13.584063464446238</v>
      </c>
      <c r="M46" s="25">
        <v>13.552293559886985</v>
      </c>
      <c r="N46" s="25">
        <f t="shared" si="12"/>
        <v>13.124227735006178</v>
      </c>
      <c r="O46" s="25">
        <v>99.556743097412962</v>
      </c>
      <c r="P46" s="25">
        <v>106.99285527619855</v>
      </c>
      <c r="Q46" s="25">
        <f t="shared" si="13"/>
        <v>108.54529037163768</v>
      </c>
    </row>
    <row r="47" spans="1:17" s="12" customFormat="1" x14ac:dyDescent="0.2">
      <c r="A47" s="24">
        <v>42</v>
      </c>
      <c r="B47" s="24" t="s">
        <v>75</v>
      </c>
      <c r="C47" s="33">
        <v>1003202</v>
      </c>
      <c r="D47" s="33">
        <v>241462</v>
      </c>
      <c r="E47" s="33">
        <v>182007</v>
      </c>
      <c r="F47" s="33">
        <v>75517</v>
      </c>
      <c r="G47" s="33">
        <v>532583</v>
      </c>
      <c r="H47" s="33">
        <v>18998</v>
      </c>
      <c r="I47" s="33">
        <v>97322</v>
      </c>
      <c r="J47" s="33">
        <v>335977</v>
      </c>
      <c r="K47" s="33">
        <v>811912</v>
      </c>
      <c r="L47" s="25">
        <v>19.623111013240109</v>
      </c>
      <c r="M47" s="25">
        <v>18.316529146261086</v>
      </c>
      <c r="N47" s="25">
        <f t="shared" si="12"/>
        <v>18.142607371197425</v>
      </c>
      <c r="O47" s="25">
        <v>79.501004706983409</v>
      </c>
      <c r="P47" s="25">
        <v>78.740582841791735</v>
      </c>
      <c r="Q47" s="25">
        <f t="shared" si="13"/>
        <v>80.932055558102959</v>
      </c>
    </row>
    <row r="48" spans="1:17" s="12" customFormat="1" x14ac:dyDescent="0.2">
      <c r="A48" s="24">
        <v>43</v>
      </c>
      <c r="B48" s="24" t="s">
        <v>76</v>
      </c>
      <c r="C48" s="33">
        <v>96298</v>
      </c>
      <c r="D48" s="33">
        <v>105120</v>
      </c>
      <c r="E48" s="33">
        <v>35939</v>
      </c>
      <c r="F48" s="33">
        <v>24275</v>
      </c>
      <c r="G48" s="33">
        <v>27284</v>
      </c>
      <c r="H48" s="33">
        <v>16443</v>
      </c>
      <c r="I48" s="33">
        <v>4815</v>
      </c>
      <c r="J48" s="33">
        <v>145838</v>
      </c>
      <c r="K48" s="33">
        <v>68038</v>
      </c>
      <c r="L48" s="25">
        <v>38.758065785332072</v>
      </c>
      <c r="M48" s="25">
        <v>39.527920039649764</v>
      </c>
      <c r="N48" s="25">
        <f t="shared" si="12"/>
        <v>37.32060894307255</v>
      </c>
      <c r="O48" s="25">
        <v>60.887826565942717</v>
      </c>
      <c r="P48" s="25">
        <v>71.714439121096973</v>
      </c>
      <c r="Q48" s="25">
        <f t="shared" si="13"/>
        <v>70.653596128683887</v>
      </c>
    </row>
    <row r="49" spans="1:17" s="12" customFormat="1" x14ac:dyDescent="0.2">
      <c r="A49" s="24">
        <v>44</v>
      </c>
      <c r="B49" s="24" t="s">
        <v>77</v>
      </c>
      <c r="C49" s="33">
        <v>23082</v>
      </c>
      <c r="D49" s="33">
        <v>41742</v>
      </c>
      <c r="E49" s="33">
        <v>8084</v>
      </c>
      <c r="F49" s="33">
        <v>395</v>
      </c>
      <c r="G49" s="33">
        <v>122</v>
      </c>
      <c r="H49" s="33">
        <v>4601</v>
      </c>
      <c r="I49" s="33">
        <v>1318</v>
      </c>
      <c r="J49" s="33">
        <v>46738</v>
      </c>
      <c r="K49" s="33">
        <v>9524</v>
      </c>
      <c r="L49" s="25">
        <v>51.438848920863315</v>
      </c>
      <c r="M49" s="25">
        <v>36.386870058302051</v>
      </c>
      <c r="N49" s="25">
        <f t="shared" si="12"/>
        <v>35.022961615111342</v>
      </c>
      <c r="O49" s="25">
        <v>57.648381294964025</v>
      </c>
      <c r="P49" s="25">
        <v>42.213082022202698</v>
      </c>
      <c r="Q49" s="25">
        <f t="shared" si="13"/>
        <v>41.261589117060915</v>
      </c>
    </row>
    <row r="50" spans="1:17" s="12" customFormat="1" x14ac:dyDescent="0.2">
      <c r="A50" s="24">
        <v>45</v>
      </c>
      <c r="B50" s="24" t="s">
        <v>78</v>
      </c>
      <c r="C50" s="33">
        <v>65332</v>
      </c>
      <c r="D50" s="33">
        <v>51224</v>
      </c>
      <c r="E50" s="33">
        <v>14080</v>
      </c>
      <c r="F50" s="33">
        <v>9357</v>
      </c>
      <c r="G50" s="33">
        <v>35350</v>
      </c>
      <c r="H50" s="33">
        <v>19273</v>
      </c>
      <c r="I50" s="33">
        <v>9404</v>
      </c>
      <c r="J50" s="33">
        <v>79854</v>
      </c>
      <c r="K50" s="33">
        <v>58834</v>
      </c>
      <c r="L50" s="25">
        <v>29.767109132819332</v>
      </c>
      <c r="M50" s="25">
        <v>23.791335642018062</v>
      </c>
      <c r="N50" s="25">
        <f t="shared" si="12"/>
        <v>21.551460233882324</v>
      </c>
      <c r="O50" s="25">
        <v>113.83236626659247</v>
      </c>
      <c r="P50" s="25">
        <v>89.816323759081968</v>
      </c>
      <c r="Q50" s="25">
        <f t="shared" si="13"/>
        <v>90.053878650584707</v>
      </c>
    </row>
    <row r="51" spans="1:17" s="12" customFormat="1" x14ac:dyDescent="0.2">
      <c r="A51" s="24">
        <v>46</v>
      </c>
      <c r="B51" s="24" t="s">
        <v>79</v>
      </c>
      <c r="C51" s="33">
        <v>4682</v>
      </c>
      <c r="D51" s="33">
        <v>259</v>
      </c>
      <c r="E51" s="33">
        <v>1051</v>
      </c>
      <c r="F51" s="33">
        <v>607</v>
      </c>
      <c r="G51" s="33">
        <v>2775</v>
      </c>
      <c r="H51" s="33">
        <v>0</v>
      </c>
      <c r="I51" s="33">
        <v>0</v>
      </c>
      <c r="J51" s="33">
        <v>866</v>
      </c>
      <c r="K51" s="33">
        <v>3826</v>
      </c>
      <c r="L51" s="25">
        <v>39.571476397723472</v>
      </c>
      <c r="M51" s="25">
        <v>29.080053073861123</v>
      </c>
      <c r="N51" s="25">
        <f t="shared" si="12"/>
        <v>22.447671935070481</v>
      </c>
      <c r="O51" s="25">
        <v>104.35219283562103</v>
      </c>
      <c r="P51" s="25">
        <v>85.493144626271572</v>
      </c>
      <c r="Q51" s="25">
        <f t="shared" si="13"/>
        <v>81.717214865442116</v>
      </c>
    </row>
    <row r="52" spans="1:17" s="12" customFormat="1" x14ac:dyDescent="0.2">
      <c r="A52" s="24">
        <v>47</v>
      </c>
      <c r="B52" s="24" t="s">
        <v>80</v>
      </c>
      <c r="C52" s="33">
        <v>17453</v>
      </c>
      <c r="D52" s="33">
        <v>0</v>
      </c>
      <c r="E52" s="33">
        <v>0</v>
      </c>
      <c r="F52" s="33">
        <v>78</v>
      </c>
      <c r="G52" s="33">
        <v>3793</v>
      </c>
      <c r="H52" s="33">
        <v>130</v>
      </c>
      <c r="I52" s="33">
        <v>1947</v>
      </c>
      <c r="J52" s="33">
        <v>208</v>
      </c>
      <c r="K52" s="33">
        <v>5740</v>
      </c>
      <c r="L52" s="25">
        <v>0.28341070119716594</v>
      </c>
      <c r="M52" s="25">
        <v>0</v>
      </c>
      <c r="N52" s="25">
        <f t="shared" si="12"/>
        <v>0</v>
      </c>
      <c r="O52" s="25">
        <v>103.08331297336917</v>
      </c>
      <c r="P52" s="25">
        <v>36.641262058306239</v>
      </c>
      <c r="Q52" s="25">
        <f t="shared" si="13"/>
        <v>32.888328654099581</v>
      </c>
    </row>
    <row r="53" spans="1:17" s="16" customFormat="1" ht="22.5" x14ac:dyDescent="0.45">
      <c r="A53" s="41" t="s">
        <v>47</v>
      </c>
      <c r="B53" s="42"/>
      <c r="C53" s="34">
        <f t="shared" ref="C53" si="14">SUM(C44:C52)</f>
        <v>1830141</v>
      </c>
      <c r="D53" s="34">
        <f>SUM(D44:D52)</f>
        <v>580244</v>
      </c>
      <c r="E53" s="34">
        <f>SUM(E44:E52)</f>
        <v>299469</v>
      </c>
      <c r="F53" s="34">
        <f t="shared" ref="F53:K53" si="15">SUM(F44:F52)</f>
        <v>210660</v>
      </c>
      <c r="G53" s="34">
        <f t="shared" si="15"/>
        <v>753164</v>
      </c>
      <c r="H53" s="34">
        <f t="shared" si="15"/>
        <v>268770</v>
      </c>
      <c r="I53" s="34">
        <f t="shared" si="15"/>
        <v>467040</v>
      </c>
      <c r="J53" s="34">
        <f t="shared" si="15"/>
        <v>1059674</v>
      </c>
      <c r="K53" s="34">
        <f t="shared" si="15"/>
        <v>1519672</v>
      </c>
      <c r="L53" s="35">
        <v>17.9530701463867</v>
      </c>
      <c r="M53" s="35">
        <v>16.719943061206941</v>
      </c>
      <c r="N53" s="35">
        <f t="shared" si="12"/>
        <v>16.363165461021858</v>
      </c>
      <c r="O53" s="35">
        <v>80.863866047180608</v>
      </c>
      <c r="P53" s="35">
        <v>80.237361896270016</v>
      </c>
      <c r="Q53" s="35">
        <f t="shared" si="13"/>
        <v>83.035787952950074</v>
      </c>
    </row>
    <row r="54" spans="1:17" s="15" customFormat="1" ht="22.5" hidden="1" x14ac:dyDescent="0.45">
      <c r="A54" s="29"/>
      <c r="B54" s="42" t="s">
        <v>15</v>
      </c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s="12" customFormat="1" ht="22.5" hidden="1" x14ac:dyDescent="0.45">
      <c r="A55" s="29">
        <v>49</v>
      </c>
      <c r="B55" s="29" t="s">
        <v>16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/>
      <c r="M55" s="29"/>
      <c r="N55" s="35" t="e">
        <f t="shared" ref="N55:N62" si="16">(E55/C55)*100</f>
        <v>#DIV/0!</v>
      </c>
      <c r="O55" s="29"/>
      <c r="P55" s="29"/>
      <c r="Q55" s="35" t="e">
        <f t="shared" ref="Q55:Q62" si="17">(K55/C55)*100</f>
        <v>#DIV/0!</v>
      </c>
    </row>
    <row r="56" spans="1:17" s="12" customFormat="1" ht="22.5" hidden="1" x14ac:dyDescent="0.45">
      <c r="A56" s="29">
        <v>50</v>
      </c>
      <c r="B56" s="29" t="s">
        <v>17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/>
      <c r="M56" s="29"/>
      <c r="N56" s="35" t="e">
        <f t="shared" si="16"/>
        <v>#DIV/0!</v>
      </c>
      <c r="O56" s="29"/>
      <c r="P56" s="29"/>
      <c r="Q56" s="35" t="e">
        <f t="shared" si="17"/>
        <v>#DIV/0!</v>
      </c>
    </row>
    <row r="57" spans="1:17" s="12" customFormat="1" ht="22.5" hidden="1" x14ac:dyDescent="0.45">
      <c r="A57" s="29">
        <v>51</v>
      </c>
      <c r="B57" s="29" t="s">
        <v>18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/>
      <c r="M57" s="29"/>
      <c r="N57" s="35" t="e">
        <f t="shared" si="16"/>
        <v>#DIV/0!</v>
      </c>
      <c r="O57" s="29"/>
      <c r="P57" s="29"/>
      <c r="Q57" s="35" t="e">
        <f t="shared" si="17"/>
        <v>#DIV/0!</v>
      </c>
    </row>
    <row r="58" spans="1:17" s="12" customFormat="1" ht="22.5" hidden="1" x14ac:dyDescent="0.45">
      <c r="A58" s="29">
        <v>52</v>
      </c>
      <c r="B58" s="29" t="s">
        <v>19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/>
      <c r="M58" s="29"/>
      <c r="N58" s="35" t="e">
        <f t="shared" si="16"/>
        <v>#DIV/0!</v>
      </c>
      <c r="O58" s="29"/>
      <c r="P58" s="29"/>
      <c r="Q58" s="35" t="e">
        <f t="shared" si="17"/>
        <v>#DIV/0!</v>
      </c>
    </row>
    <row r="59" spans="1:17" s="12" customFormat="1" ht="22.5" hidden="1" x14ac:dyDescent="0.45">
      <c r="A59" s="29">
        <v>53</v>
      </c>
      <c r="B59" s="29" t="s">
        <v>20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/>
      <c r="M59" s="29"/>
      <c r="N59" s="35" t="e">
        <f t="shared" si="16"/>
        <v>#DIV/0!</v>
      </c>
      <c r="O59" s="29"/>
      <c r="P59" s="29"/>
      <c r="Q59" s="35" t="e">
        <f t="shared" si="17"/>
        <v>#DIV/0!</v>
      </c>
    </row>
    <row r="60" spans="1:17" s="12" customFormat="1" ht="22.5" hidden="1" x14ac:dyDescent="0.45">
      <c r="A60" s="29">
        <v>54</v>
      </c>
      <c r="B60" s="29" t="s">
        <v>21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/>
      <c r="M60" s="29"/>
      <c r="N60" s="35" t="e">
        <f t="shared" si="16"/>
        <v>#DIV/0!</v>
      </c>
      <c r="O60" s="29"/>
      <c r="P60" s="29"/>
      <c r="Q60" s="35" t="e">
        <f t="shared" si="17"/>
        <v>#DIV/0!</v>
      </c>
    </row>
    <row r="61" spans="1:17" s="12" customFormat="1" ht="22.5" hidden="1" x14ac:dyDescent="0.45">
      <c r="A61" s="41" t="s">
        <v>10</v>
      </c>
      <c r="B61" s="42"/>
      <c r="C61" s="29">
        <f t="shared" ref="C61" si="18">SUM(C55:C60)</f>
        <v>0</v>
      </c>
      <c r="D61" s="29">
        <f>SUM(D55:D60)</f>
        <v>0</v>
      </c>
      <c r="E61" s="29">
        <f>SUM(E55:E60)</f>
        <v>0</v>
      </c>
      <c r="F61" s="29">
        <f t="shared" ref="F61:K61" si="19">SUM(F55:F60)</f>
        <v>0</v>
      </c>
      <c r="G61" s="29">
        <f t="shared" si="19"/>
        <v>0</v>
      </c>
      <c r="H61" s="29">
        <f t="shared" si="19"/>
        <v>0</v>
      </c>
      <c r="I61" s="29">
        <f t="shared" si="19"/>
        <v>0</v>
      </c>
      <c r="J61" s="29">
        <f t="shared" si="19"/>
        <v>0</v>
      </c>
      <c r="K61" s="29">
        <f t="shared" si="19"/>
        <v>0</v>
      </c>
      <c r="L61" s="29"/>
      <c r="M61" s="29"/>
      <c r="N61" s="35" t="e">
        <f t="shared" si="16"/>
        <v>#DIV/0!</v>
      </c>
      <c r="O61" s="29"/>
      <c r="P61" s="29"/>
      <c r="Q61" s="35" t="e">
        <f t="shared" si="17"/>
        <v>#DIV/0!</v>
      </c>
    </row>
    <row r="62" spans="1:17" s="17" customFormat="1" ht="22.5" x14ac:dyDescent="0.45">
      <c r="A62" s="41" t="s">
        <v>81</v>
      </c>
      <c r="B62" s="42"/>
      <c r="C62" s="34">
        <f>SUM(Sheet1!C22+Sheet1!C25+C14+C18+C42+C53+C61)</f>
        <v>108478798</v>
      </c>
      <c r="D62" s="34">
        <f>SUM(Sheet1!D22+Sheet1!D25+D14+D18+D42+D53+D61)</f>
        <v>5169996</v>
      </c>
      <c r="E62" s="34">
        <f>SUM(Sheet1!E22+Sheet1!E25+E14+E18+E42+E53+E61)</f>
        <v>14994053</v>
      </c>
      <c r="F62" s="34">
        <f>SUM(Sheet1!F22+Sheet1!F25+F14+F18+F42+F53+F61)</f>
        <v>1485238</v>
      </c>
      <c r="G62" s="34">
        <f>SUM(Sheet1!G22+Sheet1!G25+G14+G18+G42+G53+G61)</f>
        <v>33685629</v>
      </c>
      <c r="H62" s="34">
        <f>SUM(Sheet1!H22+Sheet1!H25+H14+H18+H42+H53+H61)</f>
        <v>1699284</v>
      </c>
      <c r="I62" s="34">
        <f>SUM(Sheet1!I22+Sheet1!I25+I14+I18+I42+I53+I61)</f>
        <v>14428183</v>
      </c>
      <c r="J62" s="34">
        <f>SUM(Sheet1!J22+Sheet1!J25+J14+J18+J42+J53+J61)</f>
        <v>8354518</v>
      </c>
      <c r="K62" s="34">
        <f>SUM(Sheet1!K22+Sheet1!K25+K14+K18+K42+K53+K61)</f>
        <v>63107867</v>
      </c>
      <c r="L62" s="35">
        <v>14.346709912603103</v>
      </c>
      <c r="M62" s="35">
        <v>14.05681624890124</v>
      </c>
      <c r="N62" s="35">
        <f t="shared" si="16"/>
        <v>13.822104666019621</v>
      </c>
      <c r="O62" s="35">
        <v>55.591143144205077</v>
      </c>
      <c r="P62" s="35">
        <v>58.056443136056266</v>
      </c>
      <c r="Q62" s="35">
        <f t="shared" si="17"/>
        <v>58.175300762458669</v>
      </c>
    </row>
    <row r="63" spans="1:17" ht="15" x14ac:dyDescent="0.25">
      <c r="A63" s="36"/>
      <c r="B63" s="18" t="s">
        <v>27</v>
      </c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</row>
    <row r="64" spans="1:17" ht="15" x14ac:dyDescent="0.25">
      <c r="A64" s="36"/>
      <c r="B64" s="18" t="s">
        <v>28</v>
      </c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</row>
  </sheetData>
  <mergeCells count="23">
    <mergeCell ref="A1:Q1"/>
    <mergeCell ref="A4:Q4"/>
    <mergeCell ref="D8:E8"/>
    <mergeCell ref="F8:G8"/>
    <mergeCell ref="H8:I8"/>
    <mergeCell ref="D7:K7"/>
    <mergeCell ref="L7:N8"/>
    <mergeCell ref="O7:Q8"/>
    <mergeCell ref="A62:B62"/>
    <mergeCell ref="J8:K8"/>
    <mergeCell ref="A42:B42"/>
    <mergeCell ref="B43:Q43"/>
    <mergeCell ref="A53:B53"/>
    <mergeCell ref="B54:Q54"/>
    <mergeCell ref="A61:B61"/>
    <mergeCell ref="B10:Q10"/>
    <mergeCell ref="A14:B14"/>
    <mergeCell ref="B15:Q15"/>
    <mergeCell ref="A18:B18"/>
    <mergeCell ref="B19:Q19"/>
    <mergeCell ref="B7:B9"/>
    <mergeCell ref="C7:C9"/>
    <mergeCell ref="A7:A9"/>
  </mergeCells>
  <printOptions horizontalCentered="1" verticalCentered="1"/>
  <pageMargins left="0.59055118110236227" right="0.59055118110236227" top="0.39370078740157483" bottom="0.39370078740157483" header="0.11811023622047245" footer="0.11811023622047245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Savan Manilal Patel</cp:lastModifiedBy>
  <cp:lastPrinted>2025-11-29T09:16:32Z</cp:lastPrinted>
  <dcterms:created xsi:type="dcterms:W3CDTF">2012-02-17T07:36:24Z</dcterms:created>
  <dcterms:modified xsi:type="dcterms:W3CDTF">2025-11-29T09:16:33Z</dcterms:modified>
</cp:coreProperties>
</file>